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thenwithshelvepc-my.sharepoint.com/personal/clerk_worthenwithshelvepc_org_uk/Documents/Documents/Dropbox/Chirbury/Accounts/"/>
    </mc:Choice>
  </mc:AlternateContent>
  <xr:revisionPtr revIDLastSave="43" documentId="13_ncr:1_{9D76A351-B0A1-425B-A1EB-368BDFEC5D9F}" xr6:coauthVersionLast="47" xr6:coauthVersionMax="47" xr10:uidLastSave="{B35AD131-156A-4865-8481-2F4A184F8C19}"/>
  <bookViews>
    <workbookView xWindow="-108" yWindow="-108" windowWidth="23256" windowHeight="12456" xr2:uid="{00000000-000D-0000-FFFF-FFFF00000000}"/>
  </bookViews>
  <sheets>
    <sheet name="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1" i="1" l="1"/>
  <c r="D38" i="1"/>
  <c r="L36" i="1"/>
  <c r="P34" i="1"/>
  <c r="O34" i="1"/>
  <c r="L39" i="1" s="1"/>
  <c r="N34" i="1"/>
  <c r="M34" i="1"/>
  <c r="I34" i="1"/>
  <c r="H34" i="1"/>
  <c r="G34" i="1"/>
  <c r="F34" i="1"/>
  <c r="E34" i="1"/>
  <c r="D34" i="1"/>
  <c r="Q33" i="1"/>
  <c r="L33" i="1"/>
  <c r="C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5" i="1"/>
  <c r="S14" i="1"/>
  <c r="S13" i="1"/>
  <c r="S12" i="1"/>
  <c r="S10" i="1"/>
  <c r="S9" i="1"/>
  <c r="S7" i="1"/>
  <c r="S6" i="1"/>
  <c r="T5" i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S5" i="1"/>
  <c r="S34" i="1" s="1"/>
  <c r="T4" i="1"/>
  <c r="T34" i="1" l="1"/>
  <c r="D39" i="1" s="1"/>
  <c r="D41" i="1" s="1"/>
  <c r="L41" i="1"/>
  <c r="L38" i="1"/>
</calcChain>
</file>

<file path=xl/sharedStrings.xml><?xml version="1.0" encoding="utf-8"?>
<sst xmlns="http://schemas.openxmlformats.org/spreadsheetml/2006/main" count="120" uniqueCount="81">
  <si>
    <t>EXPENDITURE £</t>
  </si>
  <si>
    <t>Date</t>
  </si>
  <si>
    <t>Details</t>
  </si>
  <si>
    <t>Precept</t>
  </si>
  <si>
    <t>VAT</t>
  </si>
  <si>
    <t>Misc.</t>
  </si>
  <si>
    <t>Interest</t>
  </si>
  <si>
    <t>Cheque No</t>
  </si>
  <si>
    <t>Salary</t>
  </si>
  <si>
    <t>Admin</t>
  </si>
  <si>
    <t>Other</t>
  </si>
  <si>
    <t xml:space="preserve"> £ total </t>
  </si>
  <si>
    <t>EXPENSE TOTAL</t>
  </si>
  <si>
    <t>TOTAL</t>
  </si>
  <si>
    <t>BBF</t>
  </si>
  <si>
    <t>Shropshire Council</t>
  </si>
  <si>
    <t>Transfer</t>
  </si>
  <si>
    <t>Grants</t>
  </si>
  <si>
    <t>Charge</t>
  </si>
  <si>
    <t xml:space="preserve"> Cash Account </t>
  </si>
  <si>
    <t>Parish Reserve</t>
  </si>
  <si>
    <t>Income</t>
  </si>
  <si>
    <t>Cash Account</t>
  </si>
  <si>
    <t>Expenditure</t>
  </si>
  <si>
    <t>Total Balance</t>
  </si>
  <si>
    <t>Check Balance</t>
  </si>
  <si>
    <t>CHIRBURY PARISH COUNCIL</t>
  </si>
  <si>
    <t>INCOME  £</t>
  </si>
  <si>
    <t>Bank ref</t>
  </si>
  <si>
    <t>BACS</t>
  </si>
  <si>
    <t>INCOME TOTAL</t>
  </si>
  <si>
    <t>SO</t>
  </si>
  <si>
    <t>HMRC</t>
  </si>
  <si>
    <t xml:space="preserve">  </t>
  </si>
  <si>
    <t>Lloyds</t>
  </si>
  <si>
    <t>S J Smith April</t>
  </si>
  <si>
    <t>DD</t>
  </si>
  <si>
    <t>S J Smith May</t>
  </si>
  <si>
    <t>DT Ground Maint</t>
  </si>
  <si>
    <t>Zurich Insurance</t>
  </si>
  <si>
    <t>SALC Membership</t>
  </si>
  <si>
    <t>RECEIPTS AND PAYMENT SUMMARY FOR YEAR ENDING 31.03.27</t>
  </si>
  <si>
    <t>01.04.26</t>
  </si>
  <si>
    <t>01.05.26</t>
  </si>
  <si>
    <t>Active Garden Lost Chq</t>
  </si>
  <si>
    <t>12.04.26</t>
  </si>
  <si>
    <t>20.04.26</t>
  </si>
  <si>
    <t>30.04.26</t>
  </si>
  <si>
    <t>22.05.26</t>
  </si>
  <si>
    <t>Active Garden</t>
  </si>
  <si>
    <t>Information Solutions</t>
  </si>
  <si>
    <t xml:space="preserve"> (HSBC Account) 01.04.26</t>
  </si>
  <si>
    <t>(note acct adj)</t>
  </si>
  <si>
    <t>Reserves</t>
  </si>
  <si>
    <t>Y/E 2026</t>
  </si>
  <si>
    <t>New Lights Fund</t>
  </si>
  <si>
    <t>Highways</t>
  </si>
  <si>
    <t>Parish Plan</t>
  </si>
  <si>
    <t>Playing Field</t>
  </si>
  <si>
    <t>General Maintenance</t>
  </si>
  <si>
    <t>Neigh Fund</t>
  </si>
  <si>
    <t xml:space="preserve">3 Months Operating </t>
  </si>
  <si>
    <t>Total Reserves</t>
  </si>
  <si>
    <t>S J Smith Reimbursements</t>
  </si>
  <si>
    <t>Chirbury Village Hall</t>
  </si>
  <si>
    <t>Cancelled HMRC</t>
  </si>
  <si>
    <t>Cancelled Lymore Est</t>
  </si>
  <si>
    <t>12.06.26</t>
  </si>
  <si>
    <t>S J Smith June</t>
  </si>
  <si>
    <t>19.06.26</t>
  </si>
  <si>
    <t>26.06.26</t>
  </si>
  <si>
    <t>Shropshire Council Electric</t>
  </si>
  <si>
    <t>Lymore Estates</t>
  </si>
  <si>
    <t>01.07.26</t>
  </si>
  <si>
    <t>29.06.26</t>
  </si>
  <si>
    <t>12.07.26</t>
  </si>
  <si>
    <t>S J Smith July</t>
  </si>
  <si>
    <t>24.07.26</t>
  </si>
  <si>
    <t>Priest Weston Village Hall</t>
  </si>
  <si>
    <t>Play Saftey</t>
  </si>
  <si>
    <t>DM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</si>
</sst>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4" fontId="3" fillId="0" borderId="4" xfId="0" applyNumberFormat="1" applyFont="1" applyBorder="1"/>
    <xf numFmtId="0" fontId="3" fillId="0" borderId="5" xfId="0" applyFont="1" applyBorder="1"/>
    <xf numFmtId="0" fontId="3" fillId="0" borderId="0" xfId="0" applyFont="1"/>
    <xf numFmtId="2" fontId="3" fillId="0" borderId="6" xfId="0" applyNumberFormat="1" applyFont="1" applyBorder="1"/>
    <xf numFmtId="43" fontId="3" fillId="0" borderId="7" xfId="1" applyFont="1" applyBorder="1"/>
    <xf numFmtId="0" fontId="4" fillId="2" borderId="8" xfId="0" applyFont="1" applyFill="1" applyBorder="1"/>
    <xf numFmtId="4" fontId="4" fillId="2" borderId="8" xfId="0" applyNumberFormat="1" applyFont="1" applyFill="1" applyBorder="1"/>
    <xf numFmtId="4" fontId="4" fillId="0" borderId="8" xfId="0" applyNumberFormat="1" applyFont="1" applyBorder="1"/>
    <xf numFmtId="4" fontId="4" fillId="0" borderId="8" xfId="0" applyNumberFormat="1" applyFont="1" applyBorder="1" applyAlignment="1">
      <alignment horizontal="left"/>
    </xf>
    <xf numFmtId="4" fontId="5" fillId="0" borderId="8" xfId="0" applyNumberFormat="1" applyFont="1" applyBorder="1"/>
    <xf numFmtId="4" fontId="4" fillId="3" borderId="8" xfId="0" applyNumberFormat="1" applyFont="1" applyFill="1" applyBorder="1"/>
    <xf numFmtId="0" fontId="4" fillId="2" borderId="8" xfId="0" applyFont="1" applyFill="1" applyBorder="1" applyAlignment="1">
      <alignment horizontal="left"/>
    </xf>
    <xf numFmtId="2" fontId="4" fillId="2" borderId="8" xfId="0" applyNumberFormat="1" applyFont="1" applyFill="1" applyBorder="1"/>
    <xf numFmtId="0" fontId="3" fillId="2" borderId="8" xfId="0" applyFont="1" applyFill="1" applyBorder="1"/>
    <xf numFmtId="4" fontId="5" fillId="2" borderId="8" xfId="0" applyNumberFormat="1" applyFont="1" applyFill="1" applyBorder="1"/>
    <xf numFmtId="0" fontId="4" fillId="0" borderId="8" xfId="0" applyFont="1" applyBorder="1" applyAlignment="1">
      <alignment horizontal="left"/>
    </xf>
    <xf numFmtId="4" fontId="4" fillId="0" borderId="8" xfId="2" applyNumberFormat="1" applyFont="1" applyFill="1" applyBorder="1" applyAlignment="1"/>
    <xf numFmtId="4" fontId="6" fillId="2" borderId="8" xfId="0" applyNumberFormat="1" applyFont="1" applyFill="1" applyBorder="1"/>
    <xf numFmtId="4" fontId="4" fillId="0" borderId="8" xfId="2" applyNumberFormat="1" applyFont="1" applyFill="1" applyBorder="1" applyAlignment="1">
      <alignment horizontal="left"/>
    </xf>
    <xf numFmtId="2" fontId="4" fillId="0" borderId="0" xfId="0" applyNumberFormat="1" applyFont="1"/>
    <xf numFmtId="4" fontId="4" fillId="0" borderId="9" xfId="0" applyNumberFormat="1" applyFont="1" applyBorder="1"/>
    <xf numFmtId="0" fontId="4" fillId="0" borderId="9" xfId="0" applyFont="1" applyBorder="1" applyAlignment="1">
      <alignment horizontal="left"/>
    </xf>
    <xf numFmtId="4" fontId="4" fillId="3" borderId="9" xfId="0" applyNumberFormat="1" applyFont="1" applyFill="1" applyBorder="1"/>
    <xf numFmtId="0" fontId="1" fillId="0" borderId="8" xfId="0" applyFont="1" applyBorder="1"/>
    <xf numFmtId="0" fontId="4" fillId="0" borderId="10" xfId="0" applyFont="1" applyBorder="1" applyAlignment="1">
      <alignment horizontal="left"/>
    </xf>
    <xf numFmtId="4" fontId="4" fillId="0" borderId="10" xfId="0" applyNumberFormat="1" applyFont="1" applyBorder="1"/>
    <xf numFmtId="4" fontId="4" fillId="3" borderId="10" xfId="0" applyNumberFormat="1" applyFont="1" applyFill="1" applyBorder="1"/>
    <xf numFmtId="2" fontId="1" fillId="0" borderId="8" xfId="0" applyNumberFormat="1" applyFont="1" applyBorder="1"/>
    <xf numFmtId="0" fontId="3" fillId="2" borderId="11" xfId="0" applyFont="1" applyFill="1" applyBorder="1"/>
    <xf numFmtId="0" fontId="3" fillId="2" borderId="12" xfId="0" applyFont="1" applyFill="1" applyBorder="1"/>
    <xf numFmtId="4" fontId="3" fillId="2" borderId="13" xfId="0" applyNumberFormat="1" applyFont="1" applyFill="1" applyBorder="1"/>
    <xf numFmtId="0" fontId="4" fillId="2" borderId="0" xfId="0" applyFont="1" applyFill="1"/>
    <xf numFmtId="4" fontId="4" fillId="2" borderId="0" xfId="0" applyNumberFormat="1" applyFont="1" applyFill="1"/>
    <xf numFmtId="4" fontId="3" fillId="2" borderId="12" xfId="0" applyNumberFormat="1" applyFont="1" applyFill="1" applyBorder="1"/>
    <xf numFmtId="4" fontId="4" fillId="0" borderId="0" xfId="0" applyNumberFormat="1" applyFont="1"/>
    <xf numFmtId="0" fontId="3" fillId="2" borderId="14" xfId="0" applyFont="1" applyFill="1" applyBorder="1"/>
    <xf numFmtId="0" fontId="4" fillId="2" borderId="12" xfId="0" applyFont="1" applyFill="1" applyBorder="1"/>
    <xf numFmtId="2" fontId="3" fillId="2" borderId="12" xfId="0" applyNumberFormat="1" applyFont="1" applyFill="1" applyBorder="1"/>
    <xf numFmtId="4" fontId="3" fillId="2" borderId="14" xfId="0" applyNumberFormat="1" applyFont="1" applyFill="1" applyBorder="1"/>
    <xf numFmtId="0" fontId="4" fillId="0" borderId="11" xfId="0" applyFont="1" applyBorder="1"/>
    <xf numFmtId="0" fontId="4" fillId="0" borderId="12" xfId="0" applyFont="1" applyBorder="1"/>
    <xf numFmtId="4" fontId="4" fillId="0" borderId="12" xfId="0" applyNumberFormat="1" applyFont="1" applyBorder="1"/>
    <xf numFmtId="4" fontId="4" fillId="0" borderId="14" xfId="0" applyNumberFormat="1" applyFont="1" applyBorder="1"/>
    <xf numFmtId="43" fontId="1" fillId="0" borderId="14" xfId="0" applyNumberFormat="1" applyFont="1" applyBorder="1"/>
    <xf numFmtId="0" fontId="4" fillId="0" borderId="0" xfId="0" applyFont="1"/>
    <xf numFmtId="43" fontId="4" fillId="0" borderId="0" xfId="0" applyNumberFormat="1" applyFont="1"/>
    <xf numFmtId="2" fontId="3" fillId="2" borderId="13" xfId="0" applyNumberFormat="1" applyFont="1" applyFill="1" applyBorder="1"/>
    <xf numFmtId="0" fontId="7" fillId="2" borderId="12" xfId="0" applyFont="1" applyFill="1" applyBorder="1"/>
    <xf numFmtId="0" fontId="3" fillId="2" borderId="11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164" fontId="3" fillId="2" borderId="14" xfId="0" applyNumberFormat="1" applyFont="1" applyFill="1" applyBorder="1"/>
    <xf numFmtId="0" fontId="4" fillId="0" borderId="0" xfId="0" applyFont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2" xfId="0" applyFont="1" applyFill="1" applyBorder="1"/>
    <xf numFmtId="4" fontId="4" fillId="2" borderId="4" xfId="0" applyNumberFormat="1" applyFont="1" applyFill="1" applyBorder="1"/>
    <xf numFmtId="0" fontId="4" fillId="2" borderId="1" xfId="0" applyFont="1" applyFill="1" applyBorder="1"/>
    <xf numFmtId="0" fontId="4" fillId="2" borderId="7" xfId="0" applyFont="1" applyFill="1" applyBorder="1" applyAlignment="1">
      <alignment horizontal="left"/>
    </xf>
    <xf numFmtId="4" fontId="4" fillId="2" borderId="7" xfId="0" applyNumberFormat="1" applyFont="1" applyFill="1" applyBorder="1"/>
    <xf numFmtId="0" fontId="4" fillId="2" borderId="5" xfId="0" applyFont="1" applyFill="1" applyBorder="1"/>
    <xf numFmtId="0" fontId="4" fillId="2" borderId="15" xfId="0" applyFont="1" applyFill="1" applyBorder="1"/>
    <xf numFmtId="4" fontId="8" fillId="2" borderId="8" xfId="0" applyNumberFormat="1" applyFont="1" applyFill="1" applyBorder="1"/>
    <xf numFmtId="0" fontId="1" fillId="0" borderId="16" xfId="0" applyFont="1" applyBorder="1"/>
    <xf numFmtId="4" fontId="4" fillId="0" borderId="16" xfId="0" applyNumberFormat="1" applyFont="1" applyBorder="1"/>
    <xf numFmtId="0" fontId="1" fillId="0" borderId="17" xfId="0" applyFont="1" applyBorder="1"/>
    <xf numFmtId="4" fontId="3" fillId="2" borderId="18" xfId="0" applyNumberFormat="1" applyFont="1" applyFill="1" applyBorder="1"/>
    <xf numFmtId="4" fontId="3" fillId="2" borderId="19" xfId="0" applyNumberFormat="1" applyFont="1" applyFill="1" applyBorder="1"/>
    <xf numFmtId="4" fontId="3" fillId="2" borderId="20" xfId="0" applyNumberFormat="1" applyFont="1" applyFill="1" applyBorder="1"/>
    <xf numFmtId="164" fontId="8" fillId="0" borderId="0" xfId="0" applyNumberFormat="1" applyFont="1"/>
    <xf numFmtId="8" fontId="1" fillId="0" borderId="0" xfId="0" applyNumberFormat="1" applyFont="1"/>
    <xf numFmtId="0" fontId="7" fillId="2" borderId="11" xfId="0" applyFont="1" applyFill="1" applyBorder="1"/>
    <xf numFmtId="0" fontId="1" fillId="2" borderId="13" xfId="0" applyFont="1" applyFill="1" applyBorder="1" applyAlignment="1">
      <alignment wrapText="1"/>
    </xf>
    <xf numFmtId="0" fontId="7" fillId="2" borderId="13" xfId="0" applyFont="1" applyFill="1" applyBorder="1"/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0" borderId="0" xfId="0" applyFont="1" applyAlignment="1">
      <alignment horizontal="center"/>
    </xf>
    <xf numFmtId="8" fontId="9" fillId="4" borderId="0" xfId="0" applyNumberFormat="1" applyFont="1" applyFill="1" applyAlignment="1">
      <alignment horizontal="right" vertical="center" wrapText="1"/>
    </xf>
    <xf numFmtId="4" fontId="5" fillId="0" borderId="10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tabSelected="1" workbookViewId="0">
      <selection sqref="A1:T54"/>
    </sheetView>
  </sheetViews>
  <sheetFormatPr defaultColWidth="9.109375" defaultRowHeight="10.199999999999999" x14ac:dyDescent="0.2"/>
  <cols>
    <col min="1" max="234" width="9.109375" style="1"/>
    <col min="235" max="235" width="7" style="1" customWidth="1"/>
    <col min="236" max="236" width="5" style="1" customWidth="1"/>
    <col min="237" max="237" width="12.109375" style="1" customWidth="1"/>
    <col min="238" max="238" width="8.6640625" style="1" customWidth="1"/>
    <col min="239" max="239" width="7.88671875" style="1" customWidth="1"/>
    <col min="240" max="240" width="7.88671875" style="1" bestFit="1" customWidth="1"/>
    <col min="241" max="241" width="8.33203125" style="1" customWidth="1"/>
    <col min="242" max="242" width="8.109375" style="1" bestFit="1" customWidth="1"/>
    <col min="243" max="243" width="9" style="1" bestFit="1" customWidth="1"/>
    <col min="244" max="244" width="6.88671875" style="1" customWidth="1"/>
    <col min="245" max="245" width="8.33203125" style="1" customWidth="1"/>
    <col min="246" max="246" width="16.109375" style="1" customWidth="1"/>
    <col min="247" max="247" width="7.109375" style="1" bestFit="1" customWidth="1"/>
    <col min="248" max="248" width="9.33203125" style="1" bestFit="1" customWidth="1"/>
    <col min="249" max="249" width="6.88671875" style="1" customWidth="1"/>
    <col min="250" max="250" width="7.5546875" style="1" customWidth="1"/>
    <col min="251" max="252" width="7.88671875" style="1" bestFit="1" customWidth="1"/>
    <col min="253" max="253" width="8" style="1" customWidth="1"/>
    <col min="254" max="254" width="8.44140625" style="1" customWidth="1"/>
    <col min="255" max="255" width="11.109375" style="1" bestFit="1" customWidth="1"/>
    <col min="256" max="490" width="9.109375" style="1"/>
    <col min="491" max="491" width="7" style="1" customWidth="1"/>
    <col min="492" max="492" width="5" style="1" customWidth="1"/>
    <col min="493" max="493" width="12.109375" style="1" customWidth="1"/>
    <col min="494" max="494" width="8.6640625" style="1" customWidth="1"/>
    <col min="495" max="495" width="7.88671875" style="1" customWidth="1"/>
    <col min="496" max="496" width="7.88671875" style="1" bestFit="1" customWidth="1"/>
    <col min="497" max="497" width="8.33203125" style="1" customWidth="1"/>
    <col min="498" max="498" width="8.109375" style="1" bestFit="1" customWidth="1"/>
    <col min="499" max="499" width="9" style="1" bestFit="1" customWidth="1"/>
    <col min="500" max="500" width="6.88671875" style="1" customWidth="1"/>
    <col min="501" max="501" width="8.33203125" style="1" customWidth="1"/>
    <col min="502" max="502" width="16.109375" style="1" customWidth="1"/>
    <col min="503" max="503" width="7.109375" style="1" bestFit="1" customWidth="1"/>
    <col min="504" max="504" width="9.33203125" style="1" bestFit="1" customWidth="1"/>
    <col min="505" max="505" width="6.88671875" style="1" customWidth="1"/>
    <col min="506" max="506" width="7.5546875" style="1" customWidth="1"/>
    <col min="507" max="508" width="7.88671875" style="1" bestFit="1" customWidth="1"/>
    <col min="509" max="509" width="8" style="1" customWidth="1"/>
    <col min="510" max="510" width="8.44140625" style="1" customWidth="1"/>
    <col min="511" max="511" width="11.109375" style="1" bestFit="1" customWidth="1"/>
    <col min="512" max="746" width="9.109375" style="1"/>
    <col min="747" max="747" width="7" style="1" customWidth="1"/>
    <col min="748" max="748" width="5" style="1" customWidth="1"/>
    <col min="749" max="749" width="12.109375" style="1" customWidth="1"/>
    <col min="750" max="750" width="8.6640625" style="1" customWidth="1"/>
    <col min="751" max="751" width="7.88671875" style="1" customWidth="1"/>
    <col min="752" max="752" width="7.88671875" style="1" bestFit="1" customWidth="1"/>
    <col min="753" max="753" width="8.33203125" style="1" customWidth="1"/>
    <col min="754" max="754" width="8.109375" style="1" bestFit="1" customWidth="1"/>
    <col min="755" max="755" width="9" style="1" bestFit="1" customWidth="1"/>
    <col min="756" max="756" width="6.88671875" style="1" customWidth="1"/>
    <col min="757" max="757" width="8.33203125" style="1" customWidth="1"/>
    <col min="758" max="758" width="16.109375" style="1" customWidth="1"/>
    <col min="759" max="759" width="7.109375" style="1" bestFit="1" customWidth="1"/>
    <col min="760" max="760" width="9.33203125" style="1" bestFit="1" customWidth="1"/>
    <col min="761" max="761" width="6.88671875" style="1" customWidth="1"/>
    <col min="762" max="762" width="7.5546875" style="1" customWidth="1"/>
    <col min="763" max="764" width="7.88671875" style="1" bestFit="1" customWidth="1"/>
    <col min="765" max="765" width="8" style="1" customWidth="1"/>
    <col min="766" max="766" width="8.44140625" style="1" customWidth="1"/>
    <col min="767" max="767" width="11.109375" style="1" bestFit="1" customWidth="1"/>
    <col min="768" max="1002" width="9.109375" style="1"/>
    <col min="1003" max="1003" width="7" style="1" customWidth="1"/>
    <col min="1004" max="1004" width="5" style="1" customWidth="1"/>
    <col min="1005" max="1005" width="12.109375" style="1" customWidth="1"/>
    <col min="1006" max="1006" width="8.6640625" style="1" customWidth="1"/>
    <col min="1007" max="1007" width="7.88671875" style="1" customWidth="1"/>
    <col min="1008" max="1008" width="7.88671875" style="1" bestFit="1" customWidth="1"/>
    <col min="1009" max="1009" width="8.33203125" style="1" customWidth="1"/>
    <col min="1010" max="1010" width="8.109375" style="1" bestFit="1" customWidth="1"/>
    <col min="1011" max="1011" width="9" style="1" bestFit="1" customWidth="1"/>
    <col min="1012" max="1012" width="6.88671875" style="1" customWidth="1"/>
    <col min="1013" max="1013" width="8.33203125" style="1" customWidth="1"/>
    <col min="1014" max="1014" width="16.109375" style="1" customWidth="1"/>
    <col min="1015" max="1015" width="7.109375" style="1" bestFit="1" customWidth="1"/>
    <col min="1016" max="1016" width="9.33203125" style="1" bestFit="1" customWidth="1"/>
    <col min="1017" max="1017" width="6.88671875" style="1" customWidth="1"/>
    <col min="1018" max="1018" width="7.5546875" style="1" customWidth="1"/>
    <col min="1019" max="1020" width="7.88671875" style="1" bestFit="1" customWidth="1"/>
    <col min="1021" max="1021" width="8" style="1" customWidth="1"/>
    <col min="1022" max="1022" width="8.44140625" style="1" customWidth="1"/>
    <col min="1023" max="1023" width="11.109375" style="1" bestFit="1" customWidth="1"/>
    <col min="1024" max="1258" width="9.109375" style="1"/>
    <col min="1259" max="1259" width="7" style="1" customWidth="1"/>
    <col min="1260" max="1260" width="5" style="1" customWidth="1"/>
    <col min="1261" max="1261" width="12.109375" style="1" customWidth="1"/>
    <col min="1262" max="1262" width="8.6640625" style="1" customWidth="1"/>
    <col min="1263" max="1263" width="7.88671875" style="1" customWidth="1"/>
    <col min="1264" max="1264" width="7.88671875" style="1" bestFit="1" customWidth="1"/>
    <col min="1265" max="1265" width="8.33203125" style="1" customWidth="1"/>
    <col min="1266" max="1266" width="8.109375" style="1" bestFit="1" customWidth="1"/>
    <col min="1267" max="1267" width="9" style="1" bestFit="1" customWidth="1"/>
    <col min="1268" max="1268" width="6.88671875" style="1" customWidth="1"/>
    <col min="1269" max="1269" width="8.33203125" style="1" customWidth="1"/>
    <col min="1270" max="1270" width="16.109375" style="1" customWidth="1"/>
    <col min="1271" max="1271" width="7.109375" style="1" bestFit="1" customWidth="1"/>
    <col min="1272" max="1272" width="9.33203125" style="1" bestFit="1" customWidth="1"/>
    <col min="1273" max="1273" width="6.88671875" style="1" customWidth="1"/>
    <col min="1274" max="1274" width="7.5546875" style="1" customWidth="1"/>
    <col min="1275" max="1276" width="7.88671875" style="1" bestFit="1" customWidth="1"/>
    <col min="1277" max="1277" width="8" style="1" customWidth="1"/>
    <col min="1278" max="1278" width="8.44140625" style="1" customWidth="1"/>
    <col min="1279" max="1279" width="11.109375" style="1" bestFit="1" customWidth="1"/>
    <col min="1280" max="1514" width="9.109375" style="1"/>
    <col min="1515" max="1515" width="7" style="1" customWidth="1"/>
    <col min="1516" max="1516" width="5" style="1" customWidth="1"/>
    <col min="1517" max="1517" width="12.109375" style="1" customWidth="1"/>
    <col min="1518" max="1518" width="8.6640625" style="1" customWidth="1"/>
    <col min="1519" max="1519" width="7.88671875" style="1" customWidth="1"/>
    <col min="1520" max="1520" width="7.88671875" style="1" bestFit="1" customWidth="1"/>
    <col min="1521" max="1521" width="8.33203125" style="1" customWidth="1"/>
    <col min="1522" max="1522" width="8.109375" style="1" bestFit="1" customWidth="1"/>
    <col min="1523" max="1523" width="9" style="1" bestFit="1" customWidth="1"/>
    <col min="1524" max="1524" width="6.88671875" style="1" customWidth="1"/>
    <col min="1525" max="1525" width="8.33203125" style="1" customWidth="1"/>
    <col min="1526" max="1526" width="16.109375" style="1" customWidth="1"/>
    <col min="1527" max="1527" width="7.109375" style="1" bestFit="1" customWidth="1"/>
    <col min="1528" max="1528" width="9.33203125" style="1" bestFit="1" customWidth="1"/>
    <col min="1529" max="1529" width="6.88671875" style="1" customWidth="1"/>
    <col min="1530" max="1530" width="7.5546875" style="1" customWidth="1"/>
    <col min="1531" max="1532" width="7.88671875" style="1" bestFit="1" customWidth="1"/>
    <col min="1533" max="1533" width="8" style="1" customWidth="1"/>
    <col min="1534" max="1534" width="8.44140625" style="1" customWidth="1"/>
    <col min="1535" max="1535" width="11.109375" style="1" bestFit="1" customWidth="1"/>
    <col min="1536" max="1770" width="9.109375" style="1"/>
    <col min="1771" max="1771" width="7" style="1" customWidth="1"/>
    <col min="1772" max="1772" width="5" style="1" customWidth="1"/>
    <col min="1773" max="1773" width="12.109375" style="1" customWidth="1"/>
    <col min="1774" max="1774" width="8.6640625" style="1" customWidth="1"/>
    <col min="1775" max="1775" width="7.88671875" style="1" customWidth="1"/>
    <col min="1776" max="1776" width="7.88671875" style="1" bestFit="1" customWidth="1"/>
    <col min="1777" max="1777" width="8.33203125" style="1" customWidth="1"/>
    <col min="1778" max="1778" width="8.109375" style="1" bestFit="1" customWidth="1"/>
    <col min="1779" max="1779" width="9" style="1" bestFit="1" customWidth="1"/>
    <col min="1780" max="1780" width="6.88671875" style="1" customWidth="1"/>
    <col min="1781" max="1781" width="8.33203125" style="1" customWidth="1"/>
    <col min="1782" max="1782" width="16.109375" style="1" customWidth="1"/>
    <col min="1783" max="1783" width="7.109375" style="1" bestFit="1" customWidth="1"/>
    <col min="1784" max="1784" width="9.33203125" style="1" bestFit="1" customWidth="1"/>
    <col min="1785" max="1785" width="6.88671875" style="1" customWidth="1"/>
    <col min="1786" max="1786" width="7.5546875" style="1" customWidth="1"/>
    <col min="1787" max="1788" width="7.88671875" style="1" bestFit="1" customWidth="1"/>
    <col min="1789" max="1789" width="8" style="1" customWidth="1"/>
    <col min="1790" max="1790" width="8.44140625" style="1" customWidth="1"/>
    <col min="1791" max="1791" width="11.109375" style="1" bestFit="1" customWidth="1"/>
    <col min="1792" max="2026" width="9.109375" style="1"/>
    <col min="2027" max="2027" width="7" style="1" customWidth="1"/>
    <col min="2028" max="2028" width="5" style="1" customWidth="1"/>
    <col min="2029" max="2029" width="12.109375" style="1" customWidth="1"/>
    <col min="2030" max="2030" width="8.6640625" style="1" customWidth="1"/>
    <col min="2031" max="2031" width="7.88671875" style="1" customWidth="1"/>
    <col min="2032" max="2032" width="7.88671875" style="1" bestFit="1" customWidth="1"/>
    <col min="2033" max="2033" width="8.33203125" style="1" customWidth="1"/>
    <col min="2034" max="2034" width="8.109375" style="1" bestFit="1" customWidth="1"/>
    <col min="2035" max="2035" width="9" style="1" bestFit="1" customWidth="1"/>
    <col min="2036" max="2036" width="6.88671875" style="1" customWidth="1"/>
    <col min="2037" max="2037" width="8.33203125" style="1" customWidth="1"/>
    <col min="2038" max="2038" width="16.109375" style="1" customWidth="1"/>
    <col min="2039" max="2039" width="7.109375" style="1" bestFit="1" customWidth="1"/>
    <col min="2040" max="2040" width="9.33203125" style="1" bestFit="1" customWidth="1"/>
    <col min="2041" max="2041" width="6.88671875" style="1" customWidth="1"/>
    <col min="2042" max="2042" width="7.5546875" style="1" customWidth="1"/>
    <col min="2043" max="2044" width="7.88671875" style="1" bestFit="1" customWidth="1"/>
    <col min="2045" max="2045" width="8" style="1" customWidth="1"/>
    <col min="2046" max="2046" width="8.44140625" style="1" customWidth="1"/>
    <col min="2047" max="2047" width="11.109375" style="1" bestFit="1" customWidth="1"/>
    <col min="2048" max="2282" width="9.109375" style="1"/>
    <col min="2283" max="2283" width="7" style="1" customWidth="1"/>
    <col min="2284" max="2284" width="5" style="1" customWidth="1"/>
    <col min="2285" max="2285" width="12.109375" style="1" customWidth="1"/>
    <col min="2286" max="2286" width="8.6640625" style="1" customWidth="1"/>
    <col min="2287" max="2287" width="7.88671875" style="1" customWidth="1"/>
    <col min="2288" max="2288" width="7.88671875" style="1" bestFit="1" customWidth="1"/>
    <col min="2289" max="2289" width="8.33203125" style="1" customWidth="1"/>
    <col min="2290" max="2290" width="8.109375" style="1" bestFit="1" customWidth="1"/>
    <col min="2291" max="2291" width="9" style="1" bestFit="1" customWidth="1"/>
    <col min="2292" max="2292" width="6.88671875" style="1" customWidth="1"/>
    <col min="2293" max="2293" width="8.33203125" style="1" customWidth="1"/>
    <col min="2294" max="2294" width="16.109375" style="1" customWidth="1"/>
    <col min="2295" max="2295" width="7.109375" style="1" bestFit="1" customWidth="1"/>
    <col min="2296" max="2296" width="9.33203125" style="1" bestFit="1" customWidth="1"/>
    <col min="2297" max="2297" width="6.88671875" style="1" customWidth="1"/>
    <col min="2298" max="2298" width="7.5546875" style="1" customWidth="1"/>
    <col min="2299" max="2300" width="7.88671875" style="1" bestFit="1" customWidth="1"/>
    <col min="2301" max="2301" width="8" style="1" customWidth="1"/>
    <col min="2302" max="2302" width="8.44140625" style="1" customWidth="1"/>
    <col min="2303" max="2303" width="11.109375" style="1" bestFit="1" customWidth="1"/>
    <col min="2304" max="2538" width="9.109375" style="1"/>
    <col min="2539" max="2539" width="7" style="1" customWidth="1"/>
    <col min="2540" max="2540" width="5" style="1" customWidth="1"/>
    <col min="2541" max="2541" width="12.109375" style="1" customWidth="1"/>
    <col min="2542" max="2542" width="8.6640625" style="1" customWidth="1"/>
    <col min="2543" max="2543" width="7.88671875" style="1" customWidth="1"/>
    <col min="2544" max="2544" width="7.88671875" style="1" bestFit="1" customWidth="1"/>
    <col min="2545" max="2545" width="8.33203125" style="1" customWidth="1"/>
    <col min="2546" max="2546" width="8.109375" style="1" bestFit="1" customWidth="1"/>
    <col min="2547" max="2547" width="9" style="1" bestFit="1" customWidth="1"/>
    <col min="2548" max="2548" width="6.88671875" style="1" customWidth="1"/>
    <col min="2549" max="2549" width="8.33203125" style="1" customWidth="1"/>
    <col min="2550" max="2550" width="16.109375" style="1" customWidth="1"/>
    <col min="2551" max="2551" width="7.109375" style="1" bestFit="1" customWidth="1"/>
    <col min="2552" max="2552" width="9.33203125" style="1" bestFit="1" customWidth="1"/>
    <col min="2553" max="2553" width="6.88671875" style="1" customWidth="1"/>
    <col min="2554" max="2554" width="7.5546875" style="1" customWidth="1"/>
    <col min="2555" max="2556" width="7.88671875" style="1" bestFit="1" customWidth="1"/>
    <col min="2557" max="2557" width="8" style="1" customWidth="1"/>
    <col min="2558" max="2558" width="8.44140625" style="1" customWidth="1"/>
    <col min="2559" max="2559" width="11.109375" style="1" bestFit="1" customWidth="1"/>
    <col min="2560" max="2794" width="9.109375" style="1"/>
    <col min="2795" max="2795" width="7" style="1" customWidth="1"/>
    <col min="2796" max="2796" width="5" style="1" customWidth="1"/>
    <col min="2797" max="2797" width="12.109375" style="1" customWidth="1"/>
    <col min="2798" max="2798" width="8.6640625" style="1" customWidth="1"/>
    <col min="2799" max="2799" width="7.88671875" style="1" customWidth="1"/>
    <col min="2800" max="2800" width="7.88671875" style="1" bestFit="1" customWidth="1"/>
    <col min="2801" max="2801" width="8.33203125" style="1" customWidth="1"/>
    <col min="2802" max="2802" width="8.109375" style="1" bestFit="1" customWidth="1"/>
    <col min="2803" max="2803" width="9" style="1" bestFit="1" customWidth="1"/>
    <col min="2804" max="2804" width="6.88671875" style="1" customWidth="1"/>
    <col min="2805" max="2805" width="8.33203125" style="1" customWidth="1"/>
    <col min="2806" max="2806" width="16.109375" style="1" customWidth="1"/>
    <col min="2807" max="2807" width="7.109375" style="1" bestFit="1" customWidth="1"/>
    <col min="2808" max="2808" width="9.33203125" style="1" bestFit="1" customWidth="1"/>
    <col min="2809" max="2809" width="6.88671875" style="1" customWidth="1"/>
    <col min="2810" max="2810" width="7.5546875" style="1" customWidth="1"/>
    <col min="2811" max="2812" width="7.88671875" style="1" bestFit="1" customWidth="1"/>
    <col min="2813" max="2813" width="8" style="1" customWidth="1"/>
    <col min="2814" max="2814" width="8.44140625" style="1" customWidth="1"/>
    <col min="2815" max="2815" width="11.109375" style="1" bestFit="1" customWidth="1"/>
    <col min="2816" max="3050" width="9.109375" style="1"/>
    <col min="3051" max="3051" width="7" style="1" customWidth="1"/>
    <col min="3052" max="3052" width="5" style="1" customWidth="1"/>
    <col min="3053" max="3053" width="12.109375" style="1" customWidth="1"/>
    <col min="3054" max="3054" width="8.6640625" style="1" customWidth="1"/>
    <col min="3055" max="3055" width="7.88671875" style="1" customWidth="1"/>
    <col min="3056" max="3056" width="7.88671875" style="1" bestFit="1" customWidth="1"/>
    <col min="3057" max="3057" width="8.33203125" style="1" customWidth="1"/>
    <col min="3058" max="3058" width="8.109375" style="1" bestFit="1" customWidth="1"/>
    <col min="3059" max="3059" width="9" style="1" bestFit="1" customWidth="1"/>
    <col min="3060" max="3060" width="6.88671875" style="1" customWidth="1"/>
    <col min="3061" max="3061" width="8.33203125" style="1" customWidth="1"/>
    <col min="3062" max="3062" width="16.109375" style="1" customWidth="1"/>
    <col min="3063" max="3063" width="7.109375" style="1" bestFit="1" customWidth="1"/>
    <col min="3064" max="3064" width="9.33203125" style="1" bestFit="1" customWidth="1"/>
    <col min="3065" max="3065" width="6.88671875" style="1" customWidth="1"/>
    <col min="3066" max="3066" width="7.5546875" style="1" customWidth="1"/>
    <col min="3067" max="3068" width="7.88671875" style="1" bestFit="1" customWidth="1"/>
    <col min="3069" max="3069" width="8" style="1" customWidth="1"/>
    <col min="3070" max="3070" width="8.44140625" style="1" customWidth="1"/>
    <col min="3071" max="3071" width="11.109375" style="1" bestFit="1" customWidth="1"/>
    <col min="3072" max="3306" width="9.109375" style="1"/>
    <col min="3307" max="3307" width="7" style="1" customWidth="1"/>
    <col min="3308" max="3308" width="5" style="1" customWidth="1"/>
    <col min="3309" max="3309" width="12.109375" style="1" customWidth="1"/>
    <col min="3310" max="3310" width="8.6640625" style="1" customWidth="1"/>
    <col min="3311" max="3311" width="7.88671875" style="1" customWidth="1"/>
    <col min="3312" max="3312" width="7.88671875" style="1" bestFit="1" customWidth="1"/>
    <col min="3313" max="3313" width="8.33203125" style="1" customWidth="1"/>
    <col min="3314" max="3314" width="8.109375" style="1" bestFit="1" customWidth="1"/>
    <col min="3315" max="3315" width="9" style="1" bestFit="1" customWidth="1"/>
    <col min="3316" max="3316" width="6.88671875" style="1" customWidth="1"/>
    <col min="3317" max="3317" width="8.33203125" style="1" customWidth="1"/>
    <col min="3318" max="3318" width="16.109375" style="1" customWidth="1"/>
    <col min="3319" max="3319" width="7.109375" style="1" bestFit="1" customWidth="1"/>
    <col min="3320" max="3320" width="9.33203125" style="1" bestFit="1" customWidth="1"/>
    <col min="3321" max="3321" width="6.88671875" style="1" customWidth="1"/>
    <col min="3322" max="3322" width="7.5546875" style="1" customWidth="1"/>
    <col min="3323" max="3324" width="7.88671875" style="1" bestFit="1" customWidth="1"/>
    <col min="3325" max="3325" width="8" style="1" customWidth="1"/>
    <col min="3326" max="3326" width="8.44140625" style="1" customWidth="1"/>
    <col min="3327" max="3327" width="11.109375" style="1" bestFit="1" customWidth="1"/>
    <col min="3328" max="3562" width="9.109375" style="1"/>
    <col min="3563" max="3563" width="7" style="1" customWidth="1"/>
    <col min="3564" max="3564" width="5" style="1" customWidth="1"/>
    <col min="3565" max="3565" width="12.109375" style="1" customWidth="1"/>
    <col min="3566" max="3566" width="8.6640625" style="1" customWidth="1"/>
    <col min="3567" max="3567" width="7.88671875" style="1" customWidth="1"/>
    <col min="3568" max="3568" width="7.88671875" style="1" bestFit="1" customWidth="1"/>
    <col min="3569" max="3569" width="8.33203125" style="1" customWidth="1"/>
    <col min="3570" max="3570" width="8.109375" style="1" bestFit="1" customWidth="1"/>
    <col min="3571" max="3571" width="9" style="1" bestFit="1" customWidth="1"/>
    <col min="3572" max="3572" width="6.88671875" style="1" customWidth="1"/>
    <col min="3573" max="3573" width="8.33203125" style="1" customWidth="1"/>
    <col min="3574" max="3574" width="16.109375" style="1" customWidth="1"/>
    <col min="3575" max="3575" width="7.109375" style="1" bestFit="1" customWidth="1"/>
    <col min="3576" max="3576" width="9.33203125" style="1" bestFit="1" customWidth="1"/>
    <col min="3577" max="3577" width="6.88671875" style="1" customWidth="1"/>
    <col min="3578" max="3578" width="7.5546875" style="1" customWidth="1"/>
    <col min="3579" max="3580" width="7.88671875" style="1" bestFit="1" customWidth="1"/>
    <col min="3581" max="3581" width="8" style="1" customWidth="1"/>
    <col min="3582" max="3582" width="8.44140625" style="1" customWidth="1"/>
    <col min="3583" max="3583" width="11.109375" style="1" bestFit="1" customWidth="1"/>
    <col min="3584" max="3818" width="9.109375" style="1"/>
    <col min="3819" max="3819" width="7" style="1" customWidth="1"/>
    <col min="3820" max="3820" width="5" style="1" customWidth="1"/>
    <col min="3821" max="3821" width="12.109375" style="1" customWidth="1"/>
    <col min="3822" max="3822" width="8.6640625" style="1" customWidth="1"/>
    <col min="3823" max="3823" width="7.88671875" style="1" customWidth="1"/>
    <col min="3824" max="3824" width="7.88671875" style="1" bestFit="1" customWidth="1"/>
    <col min="3825" max="3825" width="8.33203125" style="1" customWidth="1"/>
    <col min="3826" max="3826" width="8.109375" style="1" bestFit="1" customWidth="1"/>
    <col min="3827" max="3827" width="9" style="1" bestFit="1" customWidth="1"/>
    <col min="3828" max="3828" width="6.88671875" style="1" customWidth="1"/>
    <col min="3829" max="3829" width="8.33203125" style="1" customWidth="1"/>
    <col min="3830" max="3830" width="16.109375" style="1" customWidth="1"/>
    <col min="3831" max="3831" width="7.109375" style="1" bestFit="1" customWidth="1"/>
    <col min="3832" max="3832" width="9.33203125" style="1" bestFit="1" customWidth="1"/>
    <col min="3833" max="3833" width="6.88671875" style="1" customWidth="1"/>
    <col min="3834" max="3834" width="7.5546875" style="1" customWidth="1"/>
    <col min="3835" max="3836" width="7.88671875" style="1" bestFit="1" customWidth="1"/>
    <col min="3837" max="3837" width="8" style="1" customWidth="1"/>
    <col min="3838" max="3838" width="8.44140625" style="1" customWidth="1"/>
    <col min="3839" max="3839" width="11.109375" style="1" bestFit="1" customWidth="1"/>
    <col min="3840" max="4074" width="9.109375" style="1"/>
    <col min="4075" max="4075" width="7" style="1" customWidth="1"/>
    <col min="4076" max="4076" width="5" style="1" customWidth="1"/>
    <col min="4077" max="4077" width="12.109375" style="1" customWidth="1"/>
    <col min="4078" max="4078" width="8.6640625" style="1" customWidth="1"/>
    <col min="4079" max="4079" width="7.88671875" style="1" customWidth="1"/>
    <col min="4080" max="4080" width="7.88671875" style="1" bestFit="1" customWidth="1"/>
    <col min="4081" max="4081" width="8.33203125" style="1" customWidth="1"/>
    <col min="4082" max="4082" width="8.109375" style="1" bestFit="1" customWidth="1"/>
    <col min="4083" max="4083" width="9" style="1" bestFit="1" customWidth="1"/>
    <col min="4084" max="4084" width="6.88671875" style="1" customWidth="1"/>
    <col min="4085" max="4085" width="8.33203125" style="1" customWidth="1"/>
    <col min="4086" max="4086" width="16.109375" style="1" customWidth="1"/>
    <col min="4087" max="4087" width="7.109375" style="1" bestFit="1" customWidth="1"/>
    <col min="4088" max="4088" width="9.33203125" style="1" bestFit="1" customWidth="1"/>
    <col min="4089" max="4089" width="6.88671875" style="1" customWidth="1"/>
    <col min="4090" max="4090" width="7.5546875" style="1" customWidth="1"/>
    <col min="4091" max="4092" width="7.88671875" style="1" bestFit="1" customWidth="1"/>
    <col min="4093" max="4093" width="8" style="1" customWidth="1"/>
    <col min="4094" max="4094" width="8.44140625" style="1" customWidth="1"/>
    <col min="4095" max="4095" width="11.109375" style="1" bestFit="1" customWidth="1"/>
    <col min="4096" max="4330" width="9.109375" style="1"/>
    <col min="4331" max="4331" width="7" style="1" customWidth="1"/>
    <col min="4332" max="4332" width="5" style="1" customWidth="1"/>
    <col min="4333" max="4333" width="12.109375" style="1" customWidth="1"/>
    <col min="4334" max="4334" width="8.6640625" style="1" customWidth="1"/>
    <col min="4335" max="4335" width="7.88671875" style="1" customWidth="1"/>
    <col min="4336" max="4336" width="7.88671875" style="1" bestFit="1" customWidth="1"/>
    <col min="4337" max="4337" width="8.33203125" style="1" customWidth="1"/>
    <col min="4338" max="4338" width="8.109375" style="1" bestFit="1" customWidth="1"/>
    <col min="4339" max="4339" width="9" style="1" bestFit="1" customWidth="1"/>
    <col min="4340" max="4340" width="6.88671875" style="1" customWidth="1"/>
    <col min="4341" max="4341" width="8.33203125" style="1" customWidth="1"/>
    <col min="4342" max="4342" width="16.109375" style="1" customWidth="1"/>
    <col min="4343" max="4343" width="7.109375" style="1" bestFit="1" customWidth="1"/>
    <col min="4344" max="4344" width="9.33203125" style="1" bestFit="1" customWidth="1"/>
    <col min="4345" max="4345" width="6.88671875" style="1" customWidth="1"/>
    <col min="4346" max="4346" width="7.5546875" style="1" customWidth="1"/>
    <col min="4347" max="4348" width="7.88671875" style="1" bestFit="1" customWidth="1"/>
    <col min="4349" max="4349" width="8" style="1" customWidth="1"/>
    <col min="4350" max="4350" width="8.44140625" style="1" customWidth="1"/>
    <col min="4351" max="4351" width="11.109375" style="1" bestFit="1" customWidth="1"/>
    <col min="4352" max="4586" width="9.109375" style="1"/>
    <col min="4587" max="4587" width="7" style="1" customWidth="1"/>
    <col min="4588" max="4588" width="5" style="1" customWidth="1"/>
    <col min="4589" max="4589" width="12.109375" style="1" customWidth="1"/>
    <col min="4590" max="4590" width="8.6640625" style="1" customWidth="1"/>
    <col min="4591" max="4591" width="7.88671875" style="1" customWidth="1"/>
    <col min="4592" max="4592" width="7.88671875" style="1" bestFit="1" customWidth="1"/>
    <col min="4593" max="4593" width="8.33203125" style="1" customWidth="1"/>
    <col min="4594" max="4594" width="8.109375" style="1" bestFit="1" customWidth="1"/>
    <col min="4595" max="4595" width="9" style="1" bestFit="1" customWidth="1"/>
    <col min="4596" max="4596" width="6.88671875" style="1" customWidth="1"/>
    <col min="4597" max="4597" width="8.33203125" style="1" customWidth="1"/>
    <col min="4598" max="4598" width="16.109375" style="1" customWidth="1"/>
    <col min="4599" max="4599" width="7.109375" style="1" bestFit="1" customWidth="1"/>
    <col min="4600" max="4600" width="9.33203125" style="1" bestFit="1" customWidth="1"/>
    <col min="4601" max="4601" width="6.88671875" style="1" customWidth="1"/>
    <col min="4602" max="4602" width="7.5546875" style="1" customWidth="1"/>
    <col min="4603" max="4604" width="7.88671875" style="1" bestFit="1" customWidth="1"/>
    <col min="4605" max="4605" width="8" style="1" customWidth="1"/>
    <col min="4606" max="4606" width="8.44140625" style="1" customWidth="1"/>
    <col min="4607" max="4607" width="11.109375" style="1" bestFit="1" customWidth="1"/>
    <col min="4608" max="4842" width="9.109375" style="1"/>
    <col min="4843" max="4843" width="7" style="1" customWidth="1"/>
    <col min="4844" max="4844" width="5" style="1" customWidth="1"/>
    <col min="4845" max="4845" width="12.109375" style="1" customWidth="1"/>
    <col min="4846" max="4846" width="8.6640625" style="1" customWidth="1"/>
    <col min="4847" max="4847" width="7.88671875" style="1" customWidth="1"/>
    <col min="4848" max="4848" width="7.88671875" style="1" bestFit="1" customWidth="1"/>
    <col min="4849" max="4849" width="8.33203125" style="1" customWidth="1"/>
    <col min="4850" max="4850" width="8.109375" style="1" bestFit="1" customWidth="1"/>
    <col min="4851" max="4851" width="9" style="1" bestFit="1" customWidth="1"/>
    <col min="4852" max="4852" width="6.88671875" style="1" customWidth="1"/>
    <col min="4853" max="4853" width="8.33203125" style="1" customWidth="1"/>
    <col min="4854" max="4854" width="16.109375" style="1" customWidth="1"/>
    <col min="4855" max="4855" width="7.109375" style="1" bestFit="1" customWidth="1"/>
    <col min="4856" max="4856" width="9.33203125" style="1" bestFit="1" customWidth="1"/>
    <col min="4857" max="4857" width="6.88671875" style="1" customWidth="1"/>
    <col min="4858" max="4858" width="7.5546875" style="1" customWidth="1"/>
    <col min="4859" max="4860" width="7.88671875" style="1" bestFit="1" customWidth="1"/>
    <col min="4861" max="4861" width="8" style="1" customWidth="1"/>
    <col min="4862" max="4862" width="8.44140625" style="1" customWidth="1"/>
    <col min="4863" max="4863" width="11.109375" style="1" bestFit="1" customWidth="1"/>
    <col min="4864" max="5098" width="9.109375" style="1"/>
    <col min="5099" max="5099" width="7" style="1" customWidth="1"/>
    <col min="5100" max="5100" width="5" style="1" customWidth="1"/>
    <col min="5101" max="5101" width="12.109375" style="1" customWidth="1"/>
    <col min="5102" max="5102" width="8.6640625" style="1" customWidth="1"/>
    <col min="5103" max="5103" width="7.88671875" style="1" customWidth="1"/>
    <col min="5104" max="5104" width="7.88671875" style="1" bestFit="1" customWidth="1"/>
    <col min="5105" max="5105" width="8.33203125" style="1" customWidth="1"/>
    <col min="5106" max="5106" width="8.109375" style="1" bestFit="1" customWidth="1"/>
    <col min="5107" max="5107" width="9" style="1" bestFit="1" customWidth="1"/>
    <col min="5108" max="5108" width="6.88671875" style="1" customWidth="1"/>
    <col min="5109" max="5109" width="8.33203125" style="1" customWidth="1"/>
    <col min="5110" max="5110" width="16.109375" style="1" customWidth="1"/>
    <col min="5111" max="5111" width="7.109375" style="1" bestFit="1" customWidth="1"/>
    <col min="5112" max="5112" width="9.33203125" style="1" bestFit="1" customWidth="1"/>
    <col min="5113" max="5113" width="6.88671875" style="1" customWidth="1"/>
    <col min="5114" max="5114" width="7.5546875" style="1" customWidth="1"/>
    <col min="5115" max="5116" width="7.88671875" style="1" bestFit="1" customWidth="1"/>
    <col min="5117" max="5117" width="8" style="1" customWidth="1"/>
    <col min="5118" max="5118" width="8.44140625" style="1" customWidth="1"/>
    <col min="5119" max="5119" width="11.109375" style="1" bestFit="1" customWidth="1"/>
    <col min="5120" max="5354" width="9.109375" style="1"/>
    <col min="5355" max="5355" width="7" style="1" customWidth="1"/>
    <col min="5356" max="5356" width="5" style="1" customWidth="1"/>
    <col min="5357" max="5357" width="12.109375" style="1" customWidth="1"/>
    <col min="5358" max="5358" width="8.6640625" style="1" customWidth="1"/>
    <col min="5359" max="5359" width="7.88671875" style="1" customWidth="1"/>
    <col min="5360" max="5360" width="7.88671875" style="1" bestFit="1" customWidth="1"/>
    <col min="5361" max="5361" width="8.33203125" style="1" customWidth="1"/>
    <col min="5362" max="5362" width="8.109375" style="1" bestFit="1" customWidth="1"/>
    <col min="5363" max="5363" width="9" style="1" bestFit="1" customWidth="1"/>
    <col min="5364" max="5364" width="6.88671875" style="1" customWidth="1"/>
    <col min="5365" max="5365" width="8.33203125" style="1" customWidth="1"/>
    <col min="5366" max="5366" width="16.109375" style="1" customWidth="1"/>
    <col min="5367" max="5367" width="7.109375" style="1" bestFit="1" customWidth="1"/>
    <col min="5368" max="5368" width="9.33203125" style="1" bestFit="1" customWidth="1"/>
    <col min="5369" max="5369" width="6.88671875" style="1" customWidth="1"/>
    <col min="5370" max="5370" width="7.5546875" style="1" customWidth="1"/>
    <col min="5371" max="5372" width="7.88671875" style="1" bestFit="1" customWidth="1"/>
    <col min="5373" max="5373" width="8" style="1" customWidth="1"/>
    <col min="5374" max="5374" width="8.44140625" style="1" customWidth="1"/>
    <col min="5375" max="5375" width="11.109375" style="1" bestFit="1" customWidth="1"/>
    <col min="5376" max="5610" width="9.109375" style="1"/>
    <col min="5611" max="5611" width="7" style="1" customWidth="1"/>
    <col min="5612" max="5612" width="5" style="1" customWidth="1"/>
    <col min="5613" max="5613" width="12.109375" style="1" customWidth="1"/>
    <col min="5614" max="5614" width="8.6640625" style="1" customWidth="1"/>
    <col min="5615" max="5615" width="7.88671875" style="1" customWidth="1"/>
    <col min="5616" max="5616" width="7.88671875" style="1" bestFit="1" customWidth="1"/>
    <col min="5617" max="5617" width="8.33203125" style="1" customWidth="1"/>
    <col min="5618" max="5618" width="8.109375" style="1" bestFit="1" customWidth="1"/>
    <col min="5619" max="5619" width="9" style="1" bestFit="1" customWidth="1"/>
    <col min="5620" max="5620" width="6.88671875" style="1" customWidth="1"/>
    <col min="5621" max="5621" width="8.33203125" style="1" customWidth="1"/>
    <col min="5622" max="5622" width="16.109375" style="1" customWidth="1"/>
    <col min="5623" max="5623" width="7.109375" style="1" bestFit="1" customWidth="1"/>
    <col min="5624" max="5624" width="9.33203125" style="1" bestFit="1" customWidth="1"/>
    <col min="5625" max="5625" width="6.88671875" style="1" customWidth="1"/>
    <col min="5626" max="5626" width="7.5546875" style="1" customWidth="1"/>
    <col min="5627" max="5628" width="7.88671875" style="1" bestFit="1" customWidth="1"/>
    <col min="5629" max="5629" width="8" style="1" customWidth="1"/>
    <col min="5630" max="5630" width="8.44140625" style="1" customWidth="1"/>
    <col min="5631" max="5631" width="11.109375" style="1" bestFit="1" customWidth="1"/>
    <col min="5632" max="5866" width="9.109375" style="1"/>
    <col min="5867" max="5867" width="7" style="1" customWidth="1"/>
    <col min="5868" max="5868" width="5" style="1" customWidth="1"/>
    <col min="5869" max="5869" width="12.109375" style="1" customWidth="1"/>
    <col min="5870" max="5870" width="8.6640625" style="1" customWidth="1"/>
    <col min="5871" max="5871" width="7.88671875" style="1" customWidth="1"/>
    <col min="5872" max="5872" width="7.88671875" style="1" bestFit="1" customWidth="1"/>
    <col min="5873" max="5873" width="8.33203125" style="1" customWidth="1"/>
    <col min="5874" max="5874" width="8.109375" style="1" bestFit="1" customWidth="1"/>
    <col min="5875" max="5875" width="9" style="1" bestFit="1" customWidth="1"/>
    <col min="5876" max="5876" width="6.88671875" style="1" customWidth="1"/>
    <col min="5877" max="5877" width="8.33203125" style="1" customWidth="1"/>
    <col min="5878" max="5878" width="16.109375" style="1" customWidth="1"/>
    <col min="5879" max="5879" width="7.109375" style="1" bestFit="1" customWidth="1"/>
    <col min="5880" max="5880" width="9.33203125" style="1" bestFit="1" customWidth="1"/>
    <col min="5881" max="5881" width="6.88671875" style="1" customWidth="1"/>
    <col min="5882" max="5882" width="7.5546875" style="1" customWidth="1"/>
    <col min="5883" max="5884" width="7.88671875" style="1" bestFit="1" customWidth="1"/>
    <col min="5885" max="5885" width="8" style="1" customWidth="1"/>
    <col min="5886" max="5886" width="8.44140625" style="1" customWidth="1"/>
    <col min="5887" max="5887" width="11.109375" style="1" bestFit="1" customWidth="1"/>
    <col min="5888" max="6122" width="9.109375" style="1"/>
    <col min="6123" max="6123" width="7" style="1" customWidth="1"/>
    <col min="6124" max="6124" width="5" style="1" customWidth="1"/>
    <col min="6125" max="6125" width="12.109375" style="1" customWidth="1"/>
    <col min="6126" max="6126" width="8.6640625" style="1" customWidth="1"/>
    <col min="6127" max="6127" width="7.88671875" style="1" customWidth="1"/>
    <col min="6128" max="6128" width="7.88671875" style="1" bestFit="1" customWidth="1"/>
    <col min="6129" max="6129" width="8.33203125" style="1" customWidth="1"/>
    <col min="6130" max="6130" width="8.109375" style="1" bestFit="1" customWidth="1"/>
    <col min="6131" max="6131" width="9" style="1" bestFit="1" customWidth="1"/>
    <col min="6132" max="6132" width="6.88671875" style="1" customWidth="1"/>
    <col min="6133" max="6133" width="8.33203125" style="1" customWidth="1"/>
    <col min="6134" max="6134" width="16.109375" style="1" customWidth="1"/>
    <col min="6135" max="6135" width="7.109375" style="1" bestFit="1" customWidth="1"/>
    <col min="6136" max="6136" width="9.33203125" style="1" bestFit="1" customWidth="1"/>
    <col min="6137" max="6137" width="6.88671875" style="1" customWidth="1"/>
    <col min="6138" max="6138" width="7.5546875" style="1" customWidth="1"/>
    <col min="6139" max="6140" width="7.88671875" style="1" bestFit="1" customWidth="1"/>
    <col min="6141" max="6141" width="8" style="1" customWidth="1"/>
    <col min="6142" max="6142" width="8.44140625" style="1" customWidth="1"/>
    <col min="6143" max="6143" width="11.109375" style="1" bestFit="1" customWidth="1"/>
    <col min="6144" max="6378" width="9.109375" style="1"/>
    <col min="6379" max="6379" width="7" style="1" customWidth="1"/>
    <col min="6380" max="6380" width="5" style="1" customWidth="1"/>
    <col min="6381" max="6381" width="12.109375" style="1" customWidth="1"/>
    <col min="6382" max="6382" width="8.6640625" style="1" customWidth="1"/>
    <col min="6383" max="6383" width="7.88671875" style="1" customWidth="1"/>
    <col min="6384" max="6384" width="7.88671875" style="1" bestFit="1" customWidth="1"/>
    <col min="6385" max="6385" width="8.33203125" style="1" customWidth="1"/>
    <col min="6386" max="6386" width="8.109375" style="1" bestFit="1" customWidth="1"/>
    <col min="6387" max="6387" width="9" style="1" bestFit="1" customWidth="1"/>
    <col min="6388" max="6388" width="6.88671875" style="1" customWidth="1"/>
    <col min="6389" max="6389" width="8.33203125" style="1" customWidth="1"/>
    <col min="6390" max="6390" width="16.109375" style="1" customWidth="1"/>
    <col min="6391" max="6391" width="7.109375" style="1" bestFit="1" customWidth="1"/>
    <col min="6392" max="6392" width="9.33203125" style="1" bestFit="1" customWidth="1"/>
    <col min="6393" max="6393" width="6.88671875" style="1" customWidth="1"/>
    <col min="6394" max="6394" width="7.5546875" style="1" customWidth="1"/>
    <col min="6395" max="6396" width="7.88671875" style="1" bestFit="1" customWidth="1"/>
    <col min="6397" max="6397" width="8" style="1" customWidth="1"/>
    <col min="6398" max="6398" width="8.44140625" style="1" customWidth="1"/>
    <col min="6399" max="6399" width="11.109375" style="1" bestFit="1" customWidth="1"/>
    <col min="6400" max="6634" width="9.109375" style="1"/>
    <col min="6635" max="6635" width="7" style="1" customWidth="1"/>
    <col min="6636" max="6636" width="5" style="1" customWidth="1"/>
    <col min="6637" max="6637" width="12.109375" style="1" customWidth="1"/>
    <col min="6638" max="6638" width="8.6640625" style="1" customWidth="1"/>
    <col min="6639" max="6639" width="7.88671875" style="1" customWidth="1"/>
    <col min="6640" max="6640" width="7.88671875" style="1" bestFit="1" customWidth="1"/>
    <col min="6641" max="6641" width="8.33203125" style="1" customWidth="1"/>
    <col min="6642" max="6642" width="8.109375" style="1" bestFit="1" customWidth="1"/>
    <col min="6643" max="6643" width="9" style="1" bestFit="1" customWidth="1"/>
    <col min="6644" max="6644" width="6.88671875" style="1" customWidth="1"/>
    <col min="6645" max="6645" width="8.33203125" style="1" customWidth="1"/>
    <col min="6646" max="6646" width="16.109375" style="1" customWidth="1"/>
    <col min="6647" max="6647" width="7.109375" style="1" bestFit="1" customWidth="1"/>
    <col min="6648" max="6648" width="9.33203125" style="1" bestFit="1" customWidth="1"/>
    <col min="6649" max="6649" width="6.88671875" style="1" customWidth="1"/>
    <col min="6650" max="6650" width="7.5546875" style="1" customWidth="1"/>
    <col min="6651" max="6652" width="7.88671875" style="1" bestFit="1" customWidth="1"/>
    <col min="6653" max="6653" width="8" style="1" customWidth="1"/>
    <col min="6654" max="6654" width="8.44140625" style="1" customWidth="1"/>
    <col min="6655" max="6655" width="11.109375" style="1" bestFit="1" customWidth="1"/>
    <col min="6656" max="6890" width="9.109375" style="1"/>
    <col min="6891" max="6891" width="7" style="1" customWidth="1"/>
    <col min="6892" max="6892" width="5" style="1" customWidth="1"/>
    <col min="6893" max="6893" width="12.109375" style="1" customWidth="1"/>
    <col min="6894" max="6894" width="8.6640625" style="1" customWidth="1"/>
    <col min="6895" max="6895" width="7.88671875" style="1" customWidth="1"/>
    <col min="6896" max="6896" width="7.88671875" style="1" bestFit="1" customWidth="1"/>
    <col min="6897" max="6897" width="8.33203125" style="1" customWidth="1"/>
    <col min="6898" max="6898" width="8.109375" style="1" bestFit="1" customWidth="1"/>
    <col min="6899" max="6899" width="9" style="1" bestFit="1" customWidth="1"/>
    <col min="6900" max="6900" width="6.88671875" style="1" customWidth="1"/>
    <col min="6901" max="6901" width="8.33203125" style="1" customWidth="1"/>
    <col min="6902" max="6902" width="16.109375" style="1" customWidth="1"/>
    <col min="6903" max="6903" width="7.109375" style="1" bestFit="1" customWidth="1"/>
    <col min="6904" max="6904" width="9.33203125" style="1" bestFit="1" customWidth="1"/>
    <col min="6905" max="6905" width="6.88671875" style="1" customWidth="1"/>
    <col min="6906" max="6906" width="7.5546875" style="1" customWidth="1"/>
    <col min="6907" max="6908" width="7.88671875" style="1" bestFit="1" customWidth="1"/>
    <col min="6909" max="6909" width="8" style="1" customWidth="1"/>
    <col min="6910" max="6910" width="8.44140625" style="1" customWidth="1"/>
    <col min="6911" max="6911" width="11.109375" style="1" bestFit="1" customWidth="1"/>
    <col min="6912" max="7146" width="9.109375" style="1"/>
    <col min="7147" max="7147" width="7" style="1" customWidth="1"/>
    <col min="7148" max="7148" width="5" style="1" customWidth="1"/>
    <col min="7149" max="7149" width="12.109375" style="1" customWidth="1"/>
    <col min="7150" max="7150" width="8.6640625" style="1" customWidth="1"/>
    <col min="7151" max="7151" width="7.88671875" style="1" customWidth="1"/>
    <col min="7152" max="7152" width="7.88671875" style="1" bestFit="1" customWidth="1"/>
    <col min="7153" max="7153" width="8.33203125" style="1" customWidth="1"/>
    <col min="7154" max="7154" width="8.109375" style="1" bestFit="1" customWidth="1"/>
    <col min="7155" max="7155" width="9" style="1" bestFit="1" customWidth="1"/>
    <col min="7156" max="7156" width="6.88671875" style="1" customWidth="1"/>
    <col min="7157" max="7157" width="8.33203125" style="1" customWidth="1"/>
    <col min="7158" max="7158" width="16.109375" style="1" customWidth="1"/>
    <col min="7159" max="7159" width="7.109375" style="1" bestFit="1" customWidth="1"/>
    <col min="7160" max="7160" width="9.33203125" style="1" bestFit="1" customWidth="1"/>
    <col min="7161" max="7161" width="6.88671875" style="1" customWidth="1"/>
    <col min="7162" max="7162" width="7.5546875" style="1" customWidth="1"/>
    <col min="7163" max="7164" width="7.88671875" style="1" bestFit="1" customWidth="1"/>
    <col min="7165" max="7165" width="8" style="1" customWidth="1"/>
    <col min="7166" max="7166" width="8.44140625" style="1" customWidth="1"/>
    <col min="7167" max="7167" width="11.109375" style="1" bestFit="1" customWidth="1"/>
    <col min="7168" max="7402" width="9.109375" style="1"/>
    <col min="7403" max="7403" width="7" style="1" customWidth="1"/>
    <col min="7404" max="7404" width="5" style="1" customWidth="1"/>
    <col min="7405" max="7405" width="12.109375" style="1" customWidth="1"/>
    <col min="7406" max="7406" width="8.6640625" style="1" customWidth="1"/>
    <col min="7407" max="7407" width="7.88671875" style="1" customWidth="1"/>
    <col min="7408" max="7408" width="7.88671875" style="1" bestFit="1" customWidth="1"/>
    <col min="7409" max="7409" width="8.33203125" style="1" customWidth="1"/>
    <col min="7410" max="7410" width="8.109375" style="1" bestFit="1" customWidth="1"/>
    <col min="7411" max="7411" width="9" style="1" bestFit="1" customWidth="1"/>
    <col min="7412" max="7412" width="6.88671875" style="1" customWidth="1"/>
    <col min="7413" max="7413" width="8.33203125" style="1" customWidth="1"/>
    <col min="7414" max="7414" width="16.109375" style="1" customWidth="1"/>
    <col min="7415" max="7415" width="7.109375" style="1" bestFit="1" customWidth="1"/>
    <col min="7416" max="7416" width="9.33203125" style="1" bestFit="1" customWidth="1"/>
    <col min="7417" max="7417" width="6.88671875" style="1" customWidth="1"/>
    <col min="7418" max="7418" width="7.5546875" style="1" customWidth="1"/>
    <col min="7419" max="7420" width="7.88671875" style="1" bestFit="1" customWidth="1"/>
    <col min="7421" max="7421" width="8" style="1" customWidth="1"/>
    <col min="7422" max="7422" width="8.44140625" style="1" customWidth="1"/>
    <col min="7423" max="7423" width="11.109375" style="1" bestFit="1" customWidth="1"/>
    <col min="7424" max="7658" width="9.109375" style="1"/>
    <col min="7659" max="7659" width="7" style="1" customWidth="1"/>
    <col min="7660" max="7660" width="5" style="1" customWidth="1"/>
    <col min="7661" max="7661" width="12.109375" style="1" customWidth="1"/>
    <col min="7662" max="7662" width="8.6640625" style="1" customWidth="1"/>
    <col min="7663" max="7663" width="7.88671875" style="1" customWidth="1"/>
    <col min="7664" max="7664" width="7.88671875" style="1" bestFit="1" customWidth="1"/>
    <col min="7665" max="7665" width="8.33203125" style="1" customWidth="1"/>
    <col min="7666" max="7666" width="8.109375" style="1" bestFit="1" customWidth="1"/>
    <col min="7667" max="7667" width="9" style="1" bestFit="1" customWidth="1"/>
    <col min="7668" max="7668" width="6.88671875" style="1" customWidth="1"/>
    <col min="7669" max="7669" width="8.33203125" style="1" customWidth="1"/>
    <col min="7670" max="7670" width="16.109375" style="1" customWidth="1"/>
    <col min="7671" max="7671" width="7.109375" style="1" bestFit="1" customWidth="1"/>
    <col min="7672" max="7672" width="9.33203125" style="1" bestFit="1" customWidth="1"/>
    <col min="7673" max="7673" width="6.88671875" style="1" customWidth="1"/>
    <col min="7674" max="7674" width="7.5546875" style="1" customWidth="1"/>
    <col min="7675" max="7676" width="7.88671875" style="1" bestFit="1" customWidth="1"/>
    <col min="7677" max="7677" width="8" style="1" customWidth="1"/>
    <col min="7678" max="7678" width="8.44140625" style="1" customWidth="1"/>
    <col min="7679" max="7679" width="11.109375" style="1" bestFit="1" customWidth="1"/>
    <col min="7680" max="7914" width="9.109375" style="1"/>
    <col min="7915" max="7915" width="7" style="1" customWidth="1"/>
    <col min="7916" max="7916" width="5" style="1" customWidth="1"/>
    <col min="7917" max="7917" width="12.109375" style="1" customWidth="1"/>
    <col min="7918" max="7918" width="8.6640625" style="1" customWidth="1"/>
    <col min="7919" max="7919" width="7.88671875" style="1" customWidth="1"/>
    <col min="7920" max="7920" width="7.88671875" style="1" bestFit="1" customWidth="1"/>
    <col min="7921" max="7921" width="8.33203125" style="1" customWidth="1"/>
    <col min="7922" max="7922" width="8.109375" style="1" bestFit="1" customWidth="1"/>
    <col min="7923" max="7923" width="9" style="1" bestFit="1" customWidth="1"/>
    <col min="7924" max="7924" width="6.88671875" style="1" customWidth="1"/>
    <col min="7925" max="7925" width="8.33203125" style="1" customWidth="1"/>
    <col min="7926" max="7926" width="16.109375" style="1" customWidth="1"/>
    <col min="7927" max="7927" width="7.109375" style="1" bestFit="1" customWidth="1"/>
    <col min="7928" max="7928" width="9.33203125" style="1" bestFit="1" customWidth="1"/>
    <col min="7929" max="7929" width="6.88671875" style="1" customWidth="1"/>
    <col min="7930" max="7930" width="7.5546875" style="1" customWidth="1"/>
    <col min="7931" max="7932" width="7.88671875" style="1" bestFit="1" customWidth="1"/>
    <col min="7933" max="7933" width="8" style="1" customWidth="1"/>
    <col min="7934" max="7934" width="8.44140625" style="1" customWidth="1"/>
    <col min="7935" max="7935" width="11.109375" style="1" bestFit="1" customWidth="1"/>
    <col min="7936" max="8170" width="9.109375" style="1"/>
    <col min="8171" max="8171" width="7" style="1" customWidth="1"/>
    <col min="8172" max="8172" width="5" style="1" customWidth="1"/>
    <col min="8173" max="8173" width="12.109375" style="1" customWidth="1"/>
    <col min="8174" max="8174" width="8.6640625" style="1" customWidth="1"/>
    <col min="8175" max="8175" width="7.88671875" style="1" customWidth="1"/>
    <col min="8176" max="8176" width="7.88671875" style="1" bestFit="1" customWidth="1"/>
    <col min="8177" max="8177" width="8.33203125" style="1" customWidth="1"/>
    <col min="8178" max="8178" width="8.109375" style="1" bestFit="1" customWidth="1"/>
    <col min="8179" max="8179" width="9" style="1" bestFit="1" customWidth="1"/>
    <col min="8180" max="8180" width="6.88671875" style="1" customWidth="1"/>
    <col min="8181" max="8181" width="8.33203125" style="1" customWidth="1"/>
    <col min="8182" max="8182" width="16.109375" style="1" customWidth="1"/>
    <col min="8183" max="8183" width="7.109375" style="1" bestFit="1" customWidth="1"/>
    <col min="8184" max="8184" width="9.33203125" style="1" bestFit="1" customWidth="1"/>
    <col min="8185" max="8185" width="6.88671875" style="1" customWidth="1"/>
    <col min="8186" max="8186" width="7.5546875" style="1" customWidth="1"/>
    <col min="8187" max="8188" width="7.88671875" style="1" bestFit="1" customWidth="1"/>
    <col min="8189" max="8189" width="8" style="1" customWidth="1"/>
    <col min="8190" max="8190" width="8.44140625" style="1" customWidth="1"/>
    <col min="8191" max="8191" width="11.109375" style="1" bestFit="1" customWidth="1"/>
    <col min="8192" max="8426" width="9.109375" style="1"/>
    <col min="8427" max="8427" width="7" style="1" customWidth="1"/>
    <col min="8428" max="8428" width="5" style="1" customWidth="1"/>
    <col min="8429" max="8429" width="12.109375" style="1" customWidth="1"/>
    <col min="8430" max="8430" width="8.6640625" style="1" customWidth="1"/>
    <col min="8431" max="8431" width="7.88671875" style="1" customWidth="1"/>
    <col min="8432" max="8432" width="7.88671875" style="1" bestFit="1" customWidth="1"/>
    <col min="8433" max="8433" width="8.33203125" style="1" customWidth="1"/>
    <col min="8434" max="8434" width="8.109375" style="1" bestFit="1" customWidth="1"/>
    <col min="8435" max="8435" width="9" style="1" bestFit="1" customWidth="1"/>
    <col min="8436" max="8436" width="6.88671875" style="1" customWidth="1"/>
    <col min="8437" max="8437" width="8.33203125" style="1" customWidth="1"/>
    <col min="8438" max="8438" width="16.109375" style="1" customWidth="1"/>
    <col min="8439" max="8439" width="7.109375" style="1" bestFit="1" customWidth="1"/>
    <col min="8440" max="8440" width="9.33203125" style="1" bestFit="1" customWidth="1"/>
    <col min="8441" max="8441" width="6.88671875" style="1" customWidth="1"/>
    <col min="8442" max="8442" width="7.5546875" style="1" customWidth="1"/>
    <col min="8443" max="8444" width="7.88671875" style="1" bestFit="1" customWidth="1"/>
    <col min="8445" max="8445" width="8" style="1" customWidth="1"/>
    <col min="8446" max="8446" width="8.44140625" style="1" customWidth="1"/>
    <col min="8447" max="8447" width="11.109375" style="1" bestFit="1" customWidth="1"/>
    <col min="8448" max="8682" width="9.109375" style="1"/>
    <col min="8683" max="8683" width="7" style="1" customWidth="1"/>
    <col min="8684" max="8684" width="5" style="1" customWidth="1"/>
    <col min="8685" max="8685" width="12.109375" style="1" customWidth="1"/>
    <col min="8686" max="8686" width="8.6640625" style="1" customWidth="1"/>
    <col min="8687" max="8687" width="7.88671875" style="1" customWidth="1"/>
    <col min="8688" max="8688" width="7.88671875" style="1" bestFit="1" customWidth="1"/>
    <col min="8689" max="8689" width="8.33203125" style="1" customWidth="1"/>
    <col min="8690" max="8690" width="8.109375" style="1" bestFit="1" customWidth="1"/>
    <col min="8691" max="8691" width="9" style="1" bestFit="1" customWidth="1"/>
    <col min="8692" max="8692" width="6.88671875" style="1" customWidth="1"/>
    <col min="8693" max="8693" width="8.33203125" style="1" customWidth="1"/>
    <col min="8694" max="8694" width="16.109375" style="1" customWidth="1"/>
    <col min="8695" max="8695" width="7.109375" style="1" bestFit="1" customWidth="1"/>
    <col min="8696" max="8696" width="9.33203125" style="1" bestFit="1" customWidth="1"/>
    <col min="8697" max="8697" width="6.88671875" style="1" customWidth="1"/>
    <col min="8698" max="8698" width="7.5546875" style="1" customWidth="1"/>
    <col min="8699" max="8700" width="7.88671875" style="1" bestFit="1" customWidth="1"/>
    <col min="8701" max="8701" width="8" style="1" customWidth="1"/>
    <col min="8702" max="8702" width="8.44140625" style="1" customWidth="1"/>
    <col min="8703" max="8703" width="11.109375" style="1" bestFit="1" customWidth="1"/>
    <col min="8704" max="8938" width="9.109375" style="1"/>
    <col min="8939" max="8939" width="7" style="1" customWidth="1"/>
    <col min="8940" max="8940" width="5" style="1" customWidth="1"/>
    <col min="8941" max="8941" width="12.109375" style="1" customWidth="1"/>
    <col min="8942" max="8942" width="8.6640625" style="1" customWidth="1"/>
    <col min="8943" max="8943" width="7.88671875" style="1" customWidth="1"/>
    <col min="8944" max="8944" width="7.88671875" style="1" bestFit="1" customWidth="1"/>
    <col min="8945" max="8945" width="8.33203125" style="1" customWidth="1"/>
    <col min="8946" max="8946" width="8.109375" style="1" bestFit="1" customWidth="1"/>
    <col min="8947" max="8947" width="9" style="1" bestFit="1" customWidth="1"/>
    <col min="8948" max="8948" width="6.88671875" style="1" customWidth="1"/>
    <col min="8949" max="8949" width="8.33203125" style="1" customWidth="1"/>
    <col min="8950" max="8950" width="16.109375" style="1" customWidth="1"/>
    <col min="8951" max="8951" width="7.109375" style="1" bestFit="1" customWidth="1"/>
    <col min="8952" max="8952" width="9.33203125" style="1" bestFit="1" customWidth="1"/>
    <col min="8953" max="8953" width="6.88671875" style="1" customWidth="1"/>
    <col min="8954" max="8954" width="7.5546875" style="1" customWidth="1"/>
    <col min="8955" max="8956" width="7.88671875" style="1" bestFit="1" customWidth="1"/>
    <col min="8957" max="8957" width="8" style="1" customWidth="1"/>
    <col min="8958" max="8958" width="8.44140625" style="1" customWidth="1"/>
    <col min="8959" max="8959" width="11.109375" style="1" bestFit="1" customWidth="1"/>
    <col min="8960" max="9194" width="9.109375" style="1"/>
    <col min="9195" max="9195" width="7" style="1" customWidth="1"/>
    <col min="9196" max="9196" width="5" style="1" customWidth="1"/>
    <col min="9197" max="9197" width="12.109375" style="1" customWidth="1"/>
    <col min="9198" max="9198" width="8.6640625" style="1" customWidth="1"/>
    <col min="9199" max="9199" width="7.88671875" style="1" customWidth="1"/>
    <col min="9200" max="9200" width="7.88671875" style="1" bestFit="1" customWidth="1"/>
    <col min="9201" max="9201" width="8.33203125" style="1" customWidth="1"/>
    <col min="9202" max="9202" width="8.109375" style="1" bestFit="1" customWidth="1"/>
    <col min="9203" max="9203" width="9" style="1" bestFit="1" customWidth="1"/>
    <col min="9204" max="9204" width="6.88671875" style="1" customWidth="1"/>
    <col min="9205" max="9205" width="8.33203125" style="1" customWidth="1"/>
    <col min="9206" max="9206" width="16.109375" style="1" customWidth="1"/>
    <col min="9207" max="9207" width="7.109375" style="1" bestFit="1" customWidth="1"/>
    <col min="9208" max="9208" width="9.33203125" style="1" bestFit="1" customWidth="1"/>
    <col min="9209" max="9209" width="6.88671875" style="1" customWidth="1"/>
    <col min="9210" max="9210" width="7.5546875" style="1" customWidth="1"/>
    <col min="9211" max="9212" width="7.88671875" style="1" bestFit="1" customWidth="1"/>
    <col min="9213" max="9213" width="8" style="1" customWidth="1"/>
    <col min="9214" max="9214" width="8.44140625" style="1" customWidth="1"/>
    <col min="9215" max="9215" width="11.109375" style="1" bestFit="1" customWidth="1"/>
    <col min="9216" max="9450" width="9.109375" style="1"/>
    <col min="9451" max="9451" width="7" style="1" customWidth="1"/>
    <col min="9452" max="9452" width="5" style="1" customWidth="1"/>
    <col min="9453" max="9453" width="12.109375" style="1" customWidth="1"/>
    <col min="9454" max="9454" width="8.6640625" style="1" customWidth="1"/>
    <col min="9455" max="9455" width="7.88671875" style="1" customWidth="1"/>
    <col min="9456" max="9456" width="7.88671875" style="1" bestFit="1" customWidth="1"/>
    <col min="9457" max="9457" width="8.33203125" style="1" customWidth="1"/>
    <col min="9458" max="9458" width="8.109375" style="1" bestFit="1" customWidth="1"/>
    <col min="9459" max="9459" width="9" style="1" bestFit="1" customWidth="1"/>
    <col min="9460" max="9460" width="6.88671875" style="1" customWidth="1"/>
    <col min="9461" max="9461" width="8.33203125" style="1" customWidth="1"/>
    <col min="9462" max="9462" width="16.109375" style="1" customWidth="1"/>
    <col min="9463" max="9463" width="7.109375" style="1" bestFit="1" customWidth="1"/>
    <col min="9464" max="9464" width="9.33203125" style="1" bestFit="1" customWidth="1"/>
    <col min="9465" max="9465" width="6.88671875" style="1" customWidth="1"/>
    <col min="9466" max="9466" width="7.5546875" style="1" customWidth="1"/>
    <col min="9467" max="9468" width="7.88671875" style="1" bestFit="1" customWidth="1"/>
    <col min="9469" max="9469" width="8" style="1" customWidth="1"/>
    <col min="9470" max="9470" width="8.44140625" style="1" customWidth="1"/>
    <col min="9471" max="9471" width="11.109375" style="1" bestFit="1" customWidth="1"/>
    <col min="9472" max="9706" width="9.109375" style="1"/>
    <col min="9707" max="9707" width="7" style="1" customWidth="1"/>
    <col min="9708" max="9708" width="5" style="1" customWidth="1"/>
    <col min="9709" max="9709" width="12.109375" style="1" customWidth="1"/>
    <col min="9710" max="9710" width="8.6640625" style="1" customWidth="1"/>
    <col min="9711" max="9711" width="7.88671875" style="1" customWidth="1"/>
    <col min="9712" max="9712" width="7.88671875" style="1" bestFit="1" customWidth="1"/>
    <col min="9713" max="9713" width="8.33203125" style="1" customWidth="1"/>
    <col min="9714" max="9714" width="8.109375" style="1" bestFit="1" customWidth="1"/>
    <col min="9715" max="9715" width="9" style="1" bestFit="1" customWidth="1"/>
    <col min="9716" max="9716" width="6.88671875" style="1" customWidth="1"/>
    <col min="9717" max="9717" width="8.33203125" style="1" customWidth="1"/>
    <col min="9718" max="9718" width="16.109375" style="1" customWidth="1"/>
    <col min="9719" max="9719" width="7.109375" style="1" bestFit="1" customWidth="1"/>
    <col min="9720" max="9720" width="9.33203125" style="1" bestFit="1" customWidth="1"/>
    <col min="9721" max="9721" width="6.88671875" style="1" customWidth="1"/>
    <col min="9722" max="9722" width="7.5546875" style="1" customWidth="1"/>
    <col min="9723" max="9724" width="7.88671875" style="1" bestFit="1" customWidth="1"/>
    <col min="9725" max="9725" width="8" style="1" customWidth="1"/>
    <col min="9726" max="9726" width="8.44140625" style="1" customWidth="1"/>
    <col min="9727" max="9727" width="11.109375" style="1" bestFit="1" customWidth="1"/>
    <col min="9728" max="9962" width="9.109375" style="1"/>
    <col min="9963" max="9963" width="7" style="1" customWidth="1"/>
    <col min="9964" max="9964" width="5" style="1" customWidth="1"/>
    <col min="9965" max="9965" width="12.109375" style="1" customWidth="1"/>
    <col min="9966" max="9966" width="8.6640625" style="1" customWidth="1"/>
    <col min="9967" max="9967" width="7.88671875" style="1" customWidth="1"/>
    <col min="9968" max="9968" width="7.88671875" style="1" bestFit="1" customWidth="1"/>
    <col min="9969" max="9969" width="8.33203125" style="1" customWidth="1"/>
    <col min="9970" max="9970" width="8.109375" style="1" bestFit="1" customWidth="1"/>
    <col min="9971" max="9971" width="9" style="1" bestFit="1" customWidth="1"/>
    <col min="9972" max="9972" width="6.88671875" style="1" customWidth="1"/>
    <col min="9973" max="9973" width="8.33203125" style="1" customWidth="1"/>
    <col min="9974" max="9974" width="16.109375" style="1" customWidth="1"/>
    <col min="9975" max="9975" width="7.109375" style="1" bestFit="1" customWidth="1"/>
    <col min="9976" max="9976" width="9.33203125" style="1" bestFit="1" customWidth="1"/>
    <col min="9977" max="9977" width="6.88671875" style="1" customWidth="1"/>
    <col min="9978" max="9978" width="7.5546875" style="1" customWidth="1"/>
    <col min="9979" max="9980" width="7.88671875" style="1" bestFit="1" customWidth="1"/>
    <col min="9981" max="9981" width="8" style="1" customWidth="1"/>
    <col min="9982" max="9982" width="8.44140625" style="1" customWidth="1"/>
    <col min="9983" max="9983" width="11.109375" style="1" bestFit="1" customWidth="1"/>
    <col min="9984" max="10218" width="9.109375" style="1"/>
    <col min="10219" max="10219" width="7" style="1" customWidth="1"/>
    <col min="10220" max="10220" width="5" style="1" customWidth="1"/>
    <col min="10221" max="10221" width="12.109375" style="1" customWidth="1"/>
    <col min="10222" max="10222" width="8.6640625" style="1" customWidth="1"/>
    <col min="10223" max="10223" width="7.88671875" style="1" customWidth="1"/>
    <col min="10224" max="10224" width="7.88671875" style="1" bestFit="1" customWidth="1"/>
    <col min="10225" max="10225" width="8.33203125" style="1" customWidth="1"/>
    <col min="10226" max="10226" width="8.109375" style="1" bestFit="1" customWidth="1"/>
    <col min="10227" max="10227" width="9" style="1" bestFit="1" customWidth="1"/>
    <col min="10228" max="10228" width="6.88671875" style="1" customWidth="1"/>
    <col min="10229" max="10229" width="8.33203125" style="1" customWidth="1"/>
    <col min="10230" max="10230" width="16.109375" style="1" customWidth="1"/>
    <col min="10231" max="10231" width="7.109375" style="1" bestFit="1" customWidth="1"/>
    <col min="10232" max="10232" width="9.33203125" style="1" bestFit="1" customWidth="1"/>
    <col min="10233" max="10233" width="6.88671875" style="1" customWidth="1"/>
    <col min="10234" max="10234" width="7.5546875" style="1" customWidth="1"/>
    <col min="10235" max="10236" width="7.88671875" style="1" bestFit="1" customWidth="1"/>
    <col min="10237" max="10237" width="8" style="1" customWidth="1"/>
    <col min="10238" max="10238" width="8.44140625" style="1" customWidth="1"/>
    <col min="10239" max="10239" width="11.109375" style="1" bestFit="1" customWidth="1"/>
    <col min="10240" max="10474" width="9.109375" style="1"/>
    <col min="10475" max="10475" width="7" style="1" customWidth="1"/>
    <col min="10476" max="10476" width="5" style="1" customWidth="1"/>
    <col min="10477" max="10477" width="12.109375" style="1" customWidth="1"/>
    <col min="10478" max="10478" width="8.6640625" style="1" customWidth="1"/>
    <col min="10479" max="10479" width="7.88671875" style="1" customWidth="1"/>
    <col min="10480" max="10480" width="7.88671875" style="1" bestFit="1" customWidth="1"/>
    <col min="10481" max="10481" width="8.33203125" style="1" customWidth="1"/>
    <col min="10482" max="10482" width="8.109375" style="1" bestFit="1" customWidth="1"/>
    <col min="10483" max="10483" width="9" style="1" bestFit="1" customWidth="1"/>
    <col min="10484" max="10484" width="6.88671875" style="1" customWidth="1"/>
    <col min="10485" max="10485" width="8.33203125" style="1" customWidth="1"/>
    <col min="10486" max="10486" width="16.109375" style="1" customWidth="1"/>
    <col min="10487" max="10487" width="7.109375" style="1" bestFit="1" customWidth="1"/>
    <col min="10488" max="10488" width="9.33203125" style="1" bestFit="1" customWidth="1"/>
    <col min="10489" max="10489" width="6.88671875" style="1" customWidth="1"/>
    <col min="10490" max="10490" width="7.5546875" style="1" customWidth="1"/>
    <col min="10491" max="10492" width="7.88671875" style="1" bestFit="1" customWidth="1"/>
    <col min="10493" max="10493" width="8" style="1" customWidth="1"/>
    <col min="10494" max="10494" width="8.44140625" style="1" customWidth="1"/>
    <col min="10495" max="10495" width="11.109375" style="1" bestFit="1" customWidth="1"/>
    <col min="10496" max="10730" width="9.109375" style="1"/>
    <col min="10731" max="10731" width="7" style="1" customWidth="1"/>
    <col min="10732" max="10732" width="5" style="1" customWidth="1"/>
    <col min="10733" max="10733" width="12.109375" style="1" customWidth="1"/>
    <col min="10734" max="10734" width="8.6640625" style="1" customWidth="1"/>
    <col min="10735" max="10735" width="7.88671875" style="1" customWidth="1"/>
    <col min="10736" max="10736" width="7.88671875" style="1" bestFit="1" customWidth="1"/>
    <col min="10737" max="10737" width="8.33203125" style="1" customWidth="1"/>
    <col min="10738" max="10738" width="8.109375" style="1" bestFit="1" customWidth="1"/>
    <col min="10739" max="10739" width="9" style="1" bestFit="1" customWidth="1"/>
    <col min="10740" max="10740" width="6.88671875" style="1" customWidth="1"/>
    <col min="10741" max="10741" width="8.33203125" style="1" customWidth="1"/>
    <col min="10742" max="10742" width="16.109375" style="1" customWidth="1"/>
    <col min="10743" max="10743" width="7.109375" style="1" bestFit="1" customWidth="1"/>
    <col min="10744" max="10744" width="9.33203125" style="1" bestFit="1" customWidth="1"/>
    <col min="10745" max="10745" width="6.88671875" style="1" customWidth="1"/>
    <col min="10746" max="10746" width="7.5546875" style="1" customWidth="1"/>
    <col min="10747" max="10748" width="7.88671875" style="1" bestFit="1" customWidth="1"/>
    <col min="10749" max="10749" width="8" style="1" customWidth="1"/>
    <col min="10750" max="10750" width="8.44140625" style="1" customWidth="1"/>
    <col min="10751" max="10751" width="11.109375" style="1" bestFit="1" customWidth="1"/>
    <col min="10752" max="10986" width="9.109375" style="1"/>
    <col min="10987" max="10987" width="7" style="1" customWidth="1"/>
    <col min="10988" max="10988" width="5" style="1" customWidth="1"/>
    <col min="10989" max="10989" width="12.109375" style="1" customWidth="1"/>
    <col min="10990" max="10990" width="8.6640625" style="1" customWidth="1"/>
    <col min="10991" max="10991" width="7.88671875" style="1" customWidth="1"/>
    <col min="10992" max="10992" width="7.88671875" style="1" bestFit="1" customWidth="1"/>
    <col min="10993" max="10993" width="8.33203125" style="1" customWidth="1"/>
    <col min="10994" max="10994" width="8.109375" style="1" bestFit="1" customWidth="1"/>
    <col min="10995" max="10995" width="9" style="1" bestFit="1" customWidth="1"/>
    <col min="10996" max="10996" width="6.88671875" style="1" customWidth="1"/>
    <col min="10997" max="10997" width="8.33203125" style="1" customWidth="1"/>
    <col min="10998" max="10998" width="16.109375" style="1" customWidth="1"/>
    <col min="10999" max="10999" width="7.109375" style="1" bestFit="1" customWidth="1"/>
    <col min="11000" max="11000" width="9.33203125" style="1" bestFit="1" customWidth="1"/>
    <col min="11001" max="11001" width="6.88671875" style="1" customWidth="1"/>
    <col min="11002" max="11002" width="7.5546875" style="1" customWidth="1"/>
    <col min="11003" max="11004" width="7.88671875" style="1" bestFit="1" customWidth="1"/>
    <col min="11005" max="11005" width="8" style="1" customWidth="1"/>
    <col min="11006" max="11006" width="8.44140625" style="1" customWidth="1"/>
    <col min="11007" max="11007" width="11.109375" style="1" bestFit="1" customWidth="1"/>
    <col min="11008" max="11242" width="9.109375" style="1"/>
    <col min="11243" max="11243" width="7" style="1" customWidth="1"/>
    <col min="11244" max="11244" width="5" style="1" customWidth="1"/>
    <col min="11245" max="11245" width="12.109375" style="1" customWidth="1"/>
    <col min="11246" max="11246" width="8.6640625" style="1" customWidth="1"/>
    <col min="11247" max="11247" width="7.88671875" style="1" customWidth="1"/>
    <col min="11248" max="11248" width="7.88671875" style="1" bestFit="1" customWidth="1"/>
    <col min="11249" max="11249" width="8.33203125" style="1" customWidth="1"/>
    <col min="11250" max="11250" width="8.109375" style="1" bestFit="1" customWidth="1"/>
    <col min="11251" max="11251" width="9" style="1" bestFit="1" customWidth="1"/>
    <col min="11252" max="11252" width="6.88671875" style="1" customWidth="1"/>
    <col min="11253" max="11253" width="8.33203125" style="1" customWidth="1"/>
    <col min="11254" max="11254" width="16.109375" style="1" customWidth="1"/>
    <col min="11255" max="11255" width="7.109375" style="1" bestFit="1" customWidth="1"/>
    <col min="11256" max="11256" width="9.33203125" style="1" bestFit="1" customWidth="1"/>
    <col min="11257" max="11257" width="6.88671875" style="1" customWidth="1"/>
    <col min="11258" max="11258" width="7.5546875" style="1" customWidth="1"/>
    <col min="11259" max="11260" width="7.88671875" style="1" bestFit="1" customWidth="1"/>
    <col min="11261" max="11261" width="8" style="1" customWidth="1"/>
    <col min="11262" max="11262" width="8.44140625" style="1" customWidth="1"/>
    <col min="11263" max="11263" width="11.109375" style="1" bestFit="1" customWidth="1"/>
    <col min="11264" max="11498" width="9.109375" style="1"/>
    <col min="11499" max="11499" width="7" style="1" customWidth="1"/>
    <col min="11500" max="11500" width="5" style="1" customWidth="1"/>
    <col min="11501" max="11501" width="12.109375" style="1" customWidth="1"/>
    <col min="11502" max="11502" width="8.6640625" style="1" customWidth="1"/>
    <col min="11503" max="11503" width="7.88671875" style="1" customWidth="1"/>
    <col min="11504" max="11504" width="7.88671875" style="1" bestFit="1" customWidth="1"/>
    <col min="11505" max="11505" width="8.33203125" style="1" customWidth="1"/>
    <col min="11506" max="11506" width="8.109375" style="1" bestFit="1" customWidth="1"/>
    <col min="11507" max="11507" width="9" style="1" bestFit="1" customWidth="1"/>
    <col min="11508" max="11508" width="6.88671875" style="1" customWidth="1"/>
    <col min="11509" max="11509" width="8.33203125" style="1" customWidth="1"/>
    <col min="11510" max="11510" width="16.109375" style="1" customWidth="1"/>
    <col min="11511" max="11511" width="7.109375" style="1" bestFit="1" customWidth="1"/>
    <col min="11512" max="11512" width="9.33203125" style="1" bestFit="1" customWidth="1"/>
    <col min="11513" max="11513" width="6.88671875" style="1" customWidth="1"/>
    <col min="11514" max="11514" width="7.5546875" style="1" customWidth="1"/>
    <col min="11515" max="11516" width="7.88671875" style="1" bestFit="1" customWidth="1"/>
    <col min="11517" max="11517" width="8" style="1" customWidth="1"/>
    <col min="11518" max="11518" width="8.44140625" style="1" customWidth="1"/>
    <col min="11519" max="11519" width="11.109375" style="1" bestFit="1" customWidth="1"/>
    <col min="11520" max="11754" width="9.109375" style="1"/>
    <col min="11755" max="11755" width="7" style="1" customWidth="1"/>
    <col min="11756" max="11756" width="5" style="1" customWidth="1"/>
    <col min="11757" max="11757" width="12.109375" style="1" customWidth="1"/>
    <col min="11758" max="11758" width="8.6640625" style="1" customWidth="1"/>
    <col min="11759" max="11759" width="7.88671875" style="1" customWidth="1"/>
    <col min="11760" max="11760" width="7.88671875" style="1" bestFit="1" customWidth="1"/>
    <col min="11761" max="11761" width="8.33203125" style="1" customWidth="1"/>
    <col min="11762" max="11762" width="8.109375" style="1" bestFit="1" customWidth="1"/>
    <col min="11763" max="11763" width="9" style="1" bestFit="1" customWidth="1"/>
    <col min="11764" max="11764" width="6.88671875" style="1" customWidth="1"/>
    <col min="11765" max="11765" width="8.33203125" style="1" customWidth="1"/>
    <col min="11766" max="11766" width="16.109375" style="1" customWidth="1"/>
    <col min="11767" max="11767" width="7.109375" style="1" bestFit="1" customWidth="1"/>
    <col min="11768" max="11768" width="9.33203125" style="1" bestFit="1" customWidth="1"/>
    <col min="11769" max="11769" width="6.88671875" style="1" customWidth="1"/>
    <col min="11770" max="11770" width="7.5546875" style="1" customWidth="1"/>
    <col min="11771" max="11772" width="7.88671875" style="1" bestFit="1" customWidth="1"/>
    <col min="11773" max="11773" width="8" style="1" customWidth="1"/>
    <col min="11774" max="11774" width="8.44140625" style="1" customWidth="1"/>
    <col min="11775" max="11775" width="11.109375" style="1" bestFit="1" customWidth="1"/>
    <col min="11776" max="12010" width="9.109375" style="1"/>
    <col min="12011" max="12011" width="7" style="1" customWidth="1"/>
    <col min="12012" max="12012" width="5" style="1" customWidth="1"/>
    <col min="12013" max="12013" width="12.109375" style="1" customWidth="1"/>
    <col min="12014" max="12014" width="8.6640625" style="1" customWidth="1"/>
    <col min="12015" max="12015" width="7.88671875" style="1" customWidth="1"/>
    <col min="12016" max="12016" width="7.88671875" style="1" bestFit="1" customWidth="1"/>
    <col min="12017" max="12017" width="8.33203125" style="1" customWidth="1"/>
    <col min="12018" max="12018" width="8.109375" style="1" bestFit="1" customWidth="1"/>
    <col min="12019" max="12019" width="9" style="1" bestFit="1" customWidth="1"/>
    <col min="12020" max="12020" width="6.88671875" style="1" customWidth="1"/>
    <col min="12021" max="12021" width="8.33203125" style="1" customWidth="1"/>
    <col min="12022" max="12022" width="16.109375" style="1" customWidth="1"/>
    <col min="12023" max="12023" width="7.109375" style="1" bestFit="1" customWidth="1"/>
    <col min="12024" max="12024" width="9.33203125" style="1" bestFit="1" customWidth="1"/>
    <col min="12025" max="12025" width="6.88671875" style="1" customWidth="1"/>
    <col min="12026" max="12026" width="7.5546875" style="1" customWidth="1"/>
    <col min="12027" max="12028" width="7.88671875" style="1" bestFit="1" customWidth="1"/>
    <col min="12029" max="12029" width="8" style="1" customWidth="1"/>
    <col min="12030" max="12030" width="8.44140625" style="1" customWidth="1"/>
    <col min="12031" max="12031" width="11.109375" style="1" bestFit="1" customWidth="1"/>
    <col min="12032" max="12266" width="9.109375" style="1"/>
    <col min="12267" max="12267" width="7" style="1" customWidth="1"/>
    <col min="12268" max="12268" width="5" style="1" customWidth="1"/>
    <col min="12269" max="12269" width="12.109375" style="1" customWidth="1"/>
    <col min="12270" max="12270" width="8.6640625" style="1" customWidth="1"/>
    <col min="12271" max="12271" width="7.88671875" style="1" customWidth="1"/>
    <col min="12272" max="12272" width="7.88671875" style="1" bestFit="1" customWidth="1"/>
    <col min="12273" max="12273" width="8.33203125" style="1" customWidth="1"/>
    <col min="12274" max="12274" width="8.109375" style="1" bestFit="1" customWidth="1"/>
    <col min="12275" max="12275" width="9" style="1" bestFit="1" customWidth="1"/>
    <col min="12276" max="12276" width="6.88671875" style="1" customWidth="1"/>
    <col min="12277" max="12277" width="8.33203125" style="1" customWidth="1"/>
    <col min="12278" max="12278" width="16.109375" style="1" customWidth="1"/>
    <col min="12279" max="12279" width="7.109375" style="1" bestFit="1" customWidth="1"/>
    <col min="12280" max="12280" width="9.33203125" style="1" bestFit="1" customWidth="1"/>
    <col min="12281" max="12281" width="6.88671875" style="1" customWidth="1"/>
    <col min="12282" max="12282" width="7.5546875" style="1" customWidth="1"/>
    <col min="12283" max="12284" width="7.88671875" style="1" bestFit="1" customWidth="1"/>
    <col min="12285" max="12285" width="8" style="1" customWidth="1"/>
    <col min="12286" max="12286" width="8.44140625" style="1" customWidth="1"/>
    <col min="12287" max="12287" width="11.109375" style="1" bestFit="1" customWidth="1"/>
    <col min="12288" max="12522" width="9.109375" style="1"/>
    <col min="12523" max="12523" width="7" style="1" customWidth="1"/>
    <col min="12524" max="12524" width="5" style="1" customWidth="1"/>
    <col min="12525" max="12525" width="12.109375" style="1" customWidth="1"/>
    <col min="12526" max="12526" width="8.6640625" style="1" customWidth="1"/>
    <col min="12527" max="12527" width="7.88671875" style="1" customWidth="1"/>
    <col min="12528" max="12528" width="7.88671875" style="1" bestFit="1" customWidth="1"/>
    <col min="12529" max="12529" width="8.33203125" style="1" customWidth="1"/>
    <col min="12530" max="12530" width="8.109375" style="1" bestFit="1" customWidth="1"/>
    <col min="12531" max="12531" width="9" style="1" bestFit="1" customWidth="1"/>
    <col min="12532" max="12532" width="6.88671875" style="1" customWidth="1"/>
    <col min="12533" max="12533" width="8.33203125" style="1" customWidth="1"/>
    <col min="12534" max="12534" width="16.109375" style="1" customWidth="1"/>
    <col min="12535" max="12535" width="7.109375" style="1" bestFit="1" customWidth="1"/>
    <col min="12536" max="12536" width="9.33203125" style="1" bestFit="1" customWidth="1"/>
    <col min="12537" max="12537" width="6.88671875" style="1" customWidth="1"/>
    <col min="12538" max="12538" width="7.5546875" style="1" customWidth="1"/>
    <col min="12539" max="12540" width="7.88671875" style="1" bestFit="1" customWidth="1"/>
    <col min="12541" max="12541" width="8" style="1" customWidth="1"/>
    <col min="12542" max="12542" width="8.44140625" style="1" customWidth="1"/>
    <col min="12543" max="12543" width="11.109375" style="1" bestFit="1" customWidth="1"/>
    <col min="12544" max="12778" width="9.109375" style="1"/>
    <col min="12779" max="12779" width="7" style="1" customWidth="1"/>
    <col min="12780" max="12780" width="5" style="1" customWidth="1"/>
    <col min="12781" max="12781" width="12.109375" style="1" customWidth="1"/>
    <col min="12782" max="12782" width="8.6640625" style="1" customWidth="1"/>
    <col min="12783" max="12783" width="7.88671875" style="1" customWidth="1"/>
    <col min="12784" max="12784" width="7.88671875" style="1" bestFit="1" customWidth="1"/>
    <col min="12785" max="12785" width="8.33203125" style="1" customWidth="1"/>
    <col min="12786" max="12786" width="8.109375" style="1" bestFit="1" customWidth="1"/>
    <col min="12787" max="12787" width="9" style="1" bestFit="1" customWidth="1"/>
    <col min="12788" max="12788" width="6.88671875" style="1" customWidth="1"/>
    <col min="12789" max="12789" width="8.33203125" style="1" customWidth="1"/>
    <col min="12790" max="12790" width="16.109375" style="1" customWidth="1"/>
    <col min="12791" max="12791" width="7.109375" style="1" bestFit="1" customWidth="1"/>
    <col min="12792" max="12792" width="9.33203125" style="1" bestFit="1" customWidth="1"/>
    <col min="12793" max="12793" width="6.88671875" style="1" customWidth="1"/>
    <col min="12794" max="12794" width="7.5546875" style="1" customWidth="1"/>
    <col min="12795" max="12796" width="7.88671875" style="1" bestFit="1" customWidth="1"/>
    <col min="12797" max="12797" width="8" style="1" customWidth="1"/>
    <col min="12798" max="12798" width="8.44140625" style="1" customWidth="1"/>
    <col min="12799" max="12799" width="11.109375" style="1" bestFit="1" customWidth="1"/>
    <col min="12800" max="13034" width="9.109375" style="1"/>
    <col min="13035" max="13035" width="7" style="1" customWidth="1"/>
    <col min="13036" max="13036" width="5" style="1" customWidth="1"/>
    <col min="13037" max="13037" width="12.109375" style="1" customWidth="1"/>
    <col min="13038" max="13038" width="8.6640625" style="1" customWidth="1"/>
    <col min="13039" max="13039" width="7.88671875" style="1" customWidth="1"/>
    <col min="13040" max="13040" width="7.88671875" style="1" bestFit="1" customWidth="1"/>
    <col min="13041" max="13041" width="8.33203125" style="1" customWidth="1"/>
    <col min="13042" max="13042" width="8.109375" style="1" bestFit="1" customWidth="1"/>
    <col min="13043" max="13043" width="9" style="1" bestFit="1" customWidth="1"/>
    <col min="13044" max="13044" width="6.88671875" style="1" customWidth="1"/>
    <col min="13045" max="13045" width="8.33203125" style="1" customWidth="1"/>
    <col min="13046" max="13046" width="16.109375" style="1" customWidth="1"/>
    <col min="13047" max="13047" width="7.109375" style="1" bestFit="1" customWidth="1"/>
    <col min="13048" max="13048" width="9.33203125" style="1" bestFit="1" customWidth="1"/>
    <col min="13049" max="13049" width="6.88671875" style="1" customWidth="1"/>
    <col min="13050" max="13050" width="7.5546875" style="1" customWidth="1"/>
    <col min="13051" max="13052" width="7.88671875" style="1" bestFit="1" customWidth="1"/>
    <col min="13053" max="13053" width="8" style="1" customWidth="1"/>
    <col min="13054" max="13054" width="8.44140625" style="1" customWidth="1"/>
    <col min="13055" max="13055" width="11.109375" style="1" bestFit="1" customWidth="1"/>
    <col min="13056" max="13290" width="9.109375" style="1"/>
    <col min="13291" max="13291" width="7" style="1" customWidth="1"/>
    <col min="13292" max="13292" width="5" style="1" customWidth="1"/>
    <col min="13293" max="13293" width="12.109375" style="1" customWidth="1"/>
    <col min="13294" max="13294" width="8.6640625" style="1" customWidth="1"/>
    <col min="13295" max="13295" width="7.88671875" style="1" customWidth="1"/>
    <col min="13296" max="13296" width="7.88671875" style="1" bestFit="1" customWidth="1"/>
    <col min="13297" max="13297" width="8.33203125" style="1" customWidth="1"/>
    <col min="13298" max="13298" width="8.109375" style="1" bestFit="1" customWidth="1"/>
    <col min="13299" max="13299" width="9" style="1" bestFit="1" customWidth="1"/>
    <col min="13300" max="13300" width="6.88671875" style="1" customWidth="1"/>
    <col min="13301" max="13301" width="8.33203125" style="1" customWidth="1"/>
    <col min="13302" max="13302" width="16.109375" style="1" customWidth="1"/>
    <col min="13303" max="13303" width="7.109375" style="1" bestFit="1" customWidth="1"/>
    <col min="13304" max="13304" width="9.33203125" style="1" bestFit="1" customWidth="1"/>
    <col min="13305" max="13305" width="6.88671875" style="1" customWidth="1"/>
    <col min="13306" max="13306" width="7.5546875" style="1" customWidth="1"/>
    <col min="13307" max="13308" width="7.88671875" style="1" bestFit="1" customWidth="1"/>
    <col min="13309" max="13309" width="8" style="1" customWidth="1"/>
    <col min="13310" max="13310" width="8.44140625" style="1" customWidth="1"/>
    <col min="13311" max="13311" width="11.109375" style="1" bestFit="1" customWidth="1"/>
    <col min="13312" max="13546" width="9.109375" style="1"/>
    <col min="13547" max="13547" width="7" style="1" customWidth="1"/>
    <col min="13548" max="13548" width="5" style="1" customWidth="1"/>
    <col min="13549" max="13549" width="12.109375" style="1" customWidth="1"/>
    <col min="13550" max="13550" width="8.6640625" style="1" customWidth="1"/>
    <col min="13551" max="13551" width="7.88671875" style="1" customWidth="1"/>
    <col min="13552" max="13552" width="7.88671875" style="1" bestFit="1" customWidth="1"/>
    <col min="13553" max="13553" width="8.33203125" style="1" customWidth="1"/>
    <col min="13554" max="13554" width="8.109375" style="1" bestFit="1" customWidth="1"/>
    <col min="13555" max="13555" width="9" style="1" bestFit="1" customWidth="1"/>
    <col min="13556" max="13556" width="6.88671875" style="1" customWidth="1"/>
    <col min="13557" max="13557" width="8.33203125" style="1" customWidth="1"/>
    <col min="13558" max="13558" width="16.109375" style="1" customWidth="1"/>
    <col min="13559" max="13559" width="7.109375" style="1" bestFit="1" customWidth="1"/>
    <col min="13560" max="13560" width="9.33203125" style="1" bestFit="1" customWidth="1"/>
    <col min="13561" max="13561" width="6.88671875" style="1" customWidth="1"/>
    <col min="13562" max="13562" width="7.5546875" style="1" customWidth="1"/>
    <col min="13563" max="13564" width="7.88671875" style="1" bestFit="1" customWidth="1"/>
    <col min="13565" max="13565" width="8" style="1" customWidth="1"/>
    <col min="13566" max="13566" width="8.44140625" style="1" customWidth="1"/>
    <col min="13567" max="13567" width="11.109375" style="1" bestFit="1" customWidth="1"/>
    <col min="13568" max="13802" width="9.109375" style="1"/>
    <col min="13803" max="13803" width="7" style="1" customWidth="1"/>
    <col min="13804" max="13804" width="5" style="1" customWidth="1"/>
    <col min="13805" max="13805" width="12.109375" style="1" customWidth="1"/>
    <col min="13806" max="13806" width="8.6640625" style="1" customWidth="1"/>
    <col min="13807" max="13807" width="7.88671875" style="1" customWidth="1"/>
    <col min="13808" max="13808" width="7.88671875" style="1" bestFit="1" customWidth="1"/>
    <col min="13809" max="13809" width="8.33203125" style="1" customWidth="1"/>
    <col min="13810" max="13810" width="8.109375" style="1" bestFit="1" customWidth="1"/>
    <col min="13811" max="13811" width="9" style="1" bestFit="1" customWidth="1"/>
    <col min="13812" max="13812" width="6.88671875" style="1" customWidth="1"/>
    <col min="13813" max="13813" width="8.33203125" style="1" customWidth="1"/>
    <col min="13814" max="13814" width="16.109375" style="1" customWidth="1"/>
    <col min="13815" max="13815" width="7.109375" style="1" bestFit="1" customWidth="1"/>
    <col min="13816" max="13816" width="9.33203125" style="1" bestFit="1" customWidth="1"/>
    <col min="13817" max="13817" width="6.88671875" style="1" customWidth="1"/>
    <col min="13818" max="13818" width="7.5546875" style="1" customWidth="1"/>
    <col min="13819" max="13820" width="7.88671875" style="1" bestFit="1" customWidth="1"/>
    <col min="13821" max="13821" width="8" style="1" customWidth="1"/>
    <col min="13822" max="13822" width="8.44140625" style="1" customWidth="1"/>
    <col min="13823" max="13823" width="11.109375" style="1" bestFit="1" customWidth="1"/>
    <col min="13824" max="14058" width="9.109375" style="1"/>
    <col min="14059" max="14059" width="7" style="1" customWidth="1"/>
    <col min="14060" max="14060" width="5" style="1" customWidth="1"/>
    <col min="14061" max="14061" width="12.109375" style="1" customWidth="1"/>
    <col min="14062" max="14062" width="8.6640625" style="1" customWidth="1"/>
    <col min="14063" max="14063" width="7.88671875" style="1" customWidth="1"/>
    <col min="14064" max="14064" width="7.88671875" style="1" bestFit="1" customWidth="1"/>
    <col min="14065" max="14065" width="8.33203125" style="1" customWidth="1"/>
    <col min="14066" max="14066" width="8.109375" style="1" bestFit="1" customWidth="1"/>
    <col min="14067" max="14067" width="9" style="1" bestFit="1" customWidth="1"/>
    <col min="14068" max="14068" width="6.88671875" style="1" customWidth="1"/>
    <col min="14069" max="14069" width="8.33203125" style="1" customWidth="1"/>
    <col min="14070" max="14070" width="16.109375" style="1" customWidth="1"/>
    <col min="14071" max="14071" width="7.109375" style="1" bestFit="1" customWidth="1"/>
    <col min="14072" max="14072" width="9.33203125" style="1" bestFit="1" customWidth="1"/>
    <col min="14073" max="14073" width="6.88671875" style="1" customWidth="1"/>
    <col min="14074" max="14074" width="7.5546875" style="1" customWidth="1"/>
    <col min="14075" max="14076" width="7.88671875" style="1" bestFit="1" customWidth="1"/>
    <col min="14077" max="14077" width="8" style="1" customWidth="1"/>
    <col min="14078" max="14078" width="8.44140625" style="1" customWidth="1"/>
    <col min="14079" max="14079" width="11.109375" style="1" bestFit="1" customWidth="1"/>
    <col min="14080" max="14314" width="9.109375" style="1"/>
    <col min="14315" max="14315" width="7" style="1" customWidth="1"/>
    <col min="14316" max="14316" width="5" style="1" customWidth="1"/>
    <col min="14317" max="14317" width="12.109375" style="1" customWidth="1"/>
    <col min="14318" max="14318" width="8.6640625" style="1" customWidth="1"/>
    <col min="14319" max="14319" width="7.88671875" style="1" customWidth="1"/>
    <col min="14320" max="14320" width="7.88671875" style="1" bestFit="1" customWidth="1"/>
    <col min="14321" max="14321" width="8.33203125" style="1" customWidth="1"/>
    <col min="14322" max="14322" width="8.109375" style="1" bestFit="1" customWidth="1"/>
    <col min="14323" max="14323" width="9" style="1" bestFit="1" customWidth="1"/>
    <col min="14324" max="14324" width="6.88671875" style="1" customWidth="1"/>
    <col min="14325" max="14325" width="8.33203125" style="1" customWidth="1"/>
    <col min="14326" max="14326" width="16.109375" style="1" customWidth="1"/>
    <col min="14327" max="14327" width="7.109375" style="1" bestFit="1" customWidth="1"/>
    <col min="14328" max="14328" width="9.33203125" style="1" bestFit="1" customWidth="1"/>
    <col min="14329" max="14329" width="6.88671875" style="1" customWidth="1"/>
    <col min="14330" max="14330" width="7.5546875" style="1" customWidth="1"/>
    <col min="14331" max="14332" width="7.88671875" style="1" bestFit="1" customWidth="1"/>
    <col min="14333" max="14333" width="8" style="1" customWidth="1"/>
    <col min="14334" max="14334" width="8.44140625" style="1" customWidth="1"/>
    <col min="14335" max="14335" width="11.109375" style="1" bestFit="1" customWidth="1"/>
    <col min="14336" max="14570" width="9.109375" style="1"/>
    <col min="14571" max="14571" width="7" style="1" customWidth="1"/>
    <col min="14572" max="14572" width="5" style="1" customWidth="1"/>
    <col min="14573" max="14573" width="12.109375" style="1" customWidth="1"/>
    <col min="14574" max="14574" width="8.6640625" style="1" customWidth="1"/>
    <col min="14575" max="14575" width="7.88671875" style="1" customWidth="1"/>
    <col min="14576" max="14576" width="7.88671875" style="1" bestFit="1" customWidth="1"/>
    <col min="14577" max="14577" width="8.33203125" style="1" customWidth="1"/>
    <col min="14578" max="14578" width="8.109375" style="1" bestFit="1" customWidth="1"/>
    <col min="14579" max="14579" width="9" style="1" bestFit="1" customWidth="1"/>
    <col min="14580" max="14580" width="6.88671875" style="1" customWidth="1"/>
    <col min="14581" max="14581" width="8.33203125" style="1" customWidth="1"/>
    <col min="14582" max="14582" width="16.109375" style="1" customWidth="1"/>
    <col min="14583" max="14583" width="7.109375" style="1" bestFit="1" customWidth="1"/>
    <col min="14584" max="14584" width="9.33203125" style="1" bestFit="1" customWidth="1"/>
    <col min="14585" max="14585" width="6.88671875" style="1" customWidth="1"/>
    <col min="14586" max="14586" width="7.5546875" style="1" customWidth="1"/>
    <col min="14587" max="14588" width="7.88671875" style="1" bestFit="1" customWidth="1"/>
    <col min="14589" max="14589" width="8" style="1" customWidth="1"/>
    <col min="14590" max="14590" width="8.44140625" style="1" customWidth="1"/>
    <col min="14591" max="14591" width="11.109375" style="1" bestFit="1" customWidth="1"/>
    <col min="14592" max="14826" width="9.109375" style="1"/>
    <col min="14827" max="14827" width="7" style="1" customWidth="1"/>
    <col min="14828" max="14828" width="5" style="1" customWidth="1"/>
    <col min="14829" max="14829" width="12.109375" style="1" customWidth="1"/>
    <col min="14830" max="14830" width="8.6640625" style="1" customWidth="1"/>
    <col min="14831" max="14831" width="7.88671875" style="1" customWidth="1"/>
    <col min="14832" max="14832" width="7.88671875" style="1" bestFit="1" customWidth="1"/>
    <col min="14833" max="14833" width="8.33203125" style="1" customWidth="1"/>
    <col min="14834" max="14834" width="8.109375" style="1" bestFit="1" customWidth="1"/>
    <col min="14835" max="14835" width="9" style="1" bestFit="1" customWidth="1"/>
    <col min="14836" max="14836" width="6.88671875" style="1" customWidth="1"/>
    <col min="14837" max="14837" width="8.33203125" style="1" customWidth="1"/>
    <col min="14838" max="14838" width="16.109375" style="1" customWidth="1"/>
    <col min="14839" max="14839" width="7.109375" style="1" bestFit="1" customWidth="1"/>
    <col min="14840" max="14840" width="9.33203125" style="1" bestFit="1" customWidth="1"/>
    <col min="14841" max="14841" width="6.88671875" style="1" customWidth="1"/>
    <col min="14842" max="14842" width="7.5546875" style="1" customWidth="1"/>
    <col min="14843" max="14844" width="7.88671875" style="1" bestFit="1" customWidth="1"/>
    <col min="14845" max="14845" width="8" style="1" customWidth="1"/>
    <col min="14846" max="14846" width="8.44140625" style="1" customWidth="1"/>
    <col min="14847" max="14847" width="11.109375" style="1" bestFit="1" customWidth="1"/>
    <col min="14848" max="15082" width="9.109375" style="1"/>
    <col min="15083" max="15083" width="7" style="1" customWidth="1"/>
    <col min="15084" max="15084" width="5" style="1" customWidth="1"/>
    <col min="15085" max="15085" width="12.109375" style="1" customWidth="1"/>
    <col min="15086" max="15086" width="8.6640625" style="1" customWidth="1"/>
    <col min="15087" max="15087" width="7.88671875" style="1" customWidth="1"/>
    <col min="15088" max="15088" width="7.88671875" style="1" bestFit="1" customWidth="1"/>
    <col min="15089" max="15089" width="8.33203125" style="1" customWidth="1"/>
    <col min="15090" max="15090" width="8.109375" style="1" bestFit="1" customWidth="1"/>
    <col min="15091" max="15091" width="9" style="1" bestFit="1" customWidth="1"/>
    <col min="15092" max="15092" width="6.88671875" style="1" customWidth="1"/>
    <col min="15093" max="15093" width="8.33203125" style="1" customWidth="1"/>
    <col min="15094" max="15094" width="16.109375" style="1" customWidth="1"/>
    <col min="15095" max="15095" width="7.109375" style="1" bestFit="1" customWidth="1"/>
    <col min="15096" max="15096" width="9.33203125" style="1" bestFit="1" customWidth="1"/>
    <col min="15097" max="15097" width="6.88671875" style="1" customWidth="1"/>
    <col min="15098" max="15098" width="7.5546875" style="1" customWidth="1"/>
    <col min="15099" max="15100" width="7.88671875" style="1" bestFit="1" customWidth="1"/>
    <col min="15101" max="15101" width="8" style="1" customWidth="1"/>
    <col min="15102" max="15102" width="8.44140625" style="1" customWidth="1"/>
    <col min="15103" max="15103" width="11.109375" style="1" bestFit="1" customWidth="1"/>
    <col min="15104" max="15338" width="9.109375" style="1"/>
    <col min="15339" max="15339" width="7" style="1" customWidth="1"/>
    <col min="15340" max="15340" width="5" style="1" customWidth="1"/>
    <col min="15341" max="15341" width="12.109375" style="1" customWidth="1"/>
    <col min="15342" max="15342" width="8.6640625" style="1" customWidth="1"/>
    <col min="15343" max="15343" width="7.88671875" style="1" customWidth="1"/>
    <col min="15344" max="15344" width="7.88671875" style="1" bestFit="1" customWidth="1"/>
    <col min="15345" max="15345" width="8.33203125" style="1" customWidth="1"/>
    <col min="15346" max="15346" width="8.109375" style="1" bestFit="1" customWidth="1"/>
    <col min="15347" max="15347" width="9" style="1" bestFit="1" customWidth="1"/>
    <col min="15348" max="15348" width="6.88671875" style="1" customWidth="1"/>
    <col min="15349" max="15349" width="8.33203125" style="1" customWidth="1"/>
    <col min="15350" max="15350" width="16.109375" style="1" customWidth="1"/>
    <col min="15351" max="15351" width="7.109375" style="1" bestFit="1" customWidth="1"/>
    <col min="15352" max="15352" width="9.33203125" style="1" bestFit="1" customWidth="1"/>
    <col min="15353" max="15353" width="6.88671875" style="1" customWidth="1"/>
    <col min="15354" max="15354" width="7.5546875" style="1" customWidth="1"/>
    <col min="15355" max="15356" width="7.88671875" style="1" bestFit="1" customWidth="1"/>
    <col min="15357" max="15357" width="8" style="1" customWidth="1"/>
    <col min="15358" max="15358" width="8.44140625" style="1" customWidth="1"/>
    <col min="15359" max="15359" width="11.109375" style="1" bestFit="1" customWidth="1"/>
    <col min="15360" max="15594" width="9.109375" style="1"/>
    <col min="15595" max="15595" width="7" style="1" customWidth="1"/>
    <col min="15596" max="15596" width="5" style="1" customWidth="1"/>
    <col min="15597" max="15597" width="12.109375" style="1" customWidth="1"/>
    <col min="15598" max="15598" width="8.6640625" style="1" customWidth="1"/>
    <col min="15599" max="15599" width="7.88671875" style="1" customWidth="1"/>
    <col min="15600" max="15600" width="7.88671875" style="1" bestFit="1" customWidth="1"/>
    <col min="15601" max="15601" width="8.33203125" style="1" customWidth="1"/>
    <col min="15602" max="15602" width="8.109375" style="1" bestFit="1" customWidth="1"/>
    <col min="15603" max="15603" width="9" style="1" bestFit="1" customWidth="1"/>
    <col min="15604" max="15604" width="6.88671875" style="1" customWidth="1"/>
    <col min="15605" max="15605" width="8.33203125" style="1" customWidth="1"/>
    <col min="15606" max="15606" width="16.109375" style="1" customWidth="1"/>
    <col min="15607" max="15607" width="7.109375" style="1" bestFit="1" customWidth="1"/>
    <col min="15608" max="15608" width="9.33203125" style="1" bestFit="1" customWidth="1"/>
    <col min="15609" max="15609" width="6.88671875" style="1" customWidth="1"/>
    <col min="15610" max="15610" width="7.5546875" style="1" customWidth="1"/>
    <col min="15611" max="15612" width="7.88671875" style="1" bestFit="1" customWidth="1"/>
    <col min="15613" max="15613" width="8" style="1" customWidth="1"/>
    <col min="15614" max="15614" width="8.44140625" style="1" customWidth="1"/>
    <col min="15615" max="15615" width="11.109375" style="1" bestFit="1" customWidth="1"/>
    <col min="15616" max="15850" width="9.109375" style="1"/>
    <col min="15851" max="15851" width="7" style="1" customWidth="1"/>
    <col min="15852" max="15852" width="5" style="1" customWidth="1"/>
    <col min="15853" max="15853" width="12.109375" style="1" customWidth="1"/>
    <col min="15854" max="15854" width="8.6640625" style="1" customWidth="1"/>
    <col min="15855" max="15855" width="7.88671875" style="1" customWidth="1"/>
    <col min="15856" max="15856" width="7.88671875" style="1" bestFit="1" customWidth="1"/>
    <col min="15857" max="15857" width="8.33203125" style="1" customWidth="1"/>
    <col min="15858" max="15858" width="8.109375" style="1" bestFit="1" customWidth="1"/>
    <col min="15859" max="15859" width="9" style="1" bestFit="1" customWidth="1"/>
    <col min="15860" max="15860" width="6.88671875" style="1" customWidth="1"/>
    <col min="15861" max="15861" width="8.33203125" style="1" customWidth="1"/>
    <col min="15862" max="15862" width="16.109375" style="1" customWidth="1"/>
    <col min="15863" max="15863" width="7.109375" style="1" bestFit="1" customWidth="1"/>
    <col min="15864" max="15864" width="9.33203125" style="1" bestFit="1" customWidth="1"/>
    <col min="15865" max="15865" width="6.88671875" style="1" customWidth="1"/>
    <col min="15866" max="15866" width="7.5546875" style="1" customWidth="1"/>
    <col min="15867" max="15868" width="7.88671875" style="1" bestFit="1" customWidth="1"/>
    <col min="15869" max="15869" width="8" style="1" customWidth="1"/>
    <col min="15870" max="15870" width="8.44140625" style="1" customWidth="1"/>
    <col min="15871" max="15871" width="11.109375" style="1" bestFit="1" customWidth="1"/>
    <col min="15872" max="16106" width="9.109375" style="1"/>
    <col min="16107" max="16107" width="7" style="1" customWidth="1"/>
    <col min="16108" max="16108" width="5" style="1" customWidth="1"/>
    <col min="16109" max="16109" width="12.109375" style="1" customWidth="1"/>
    <col min="16110" max="16110" width="8.6640625" style="1" customWidth="1"/>
    <col min="16111" max="16111" width="7.88671875" style="1" customWidth="1"/>
    <col min="16112" max="16112" width="7.88671875" style="1" bestFit="1" customWidth="1"/>
    <col min="16113" max="16113" width="8.33203125" style="1" customWidth="1"/>
    <col min="16114" max="16114" width="8.109375" style="1" bestFit="1" customWidth="1"/>
    <col min="16115" max="16115" width="9" style="1" bestFit="1" customWidth="1"/>
    <col min="16116" max="16116" width="6.88671875" style="1" customWidth="1"/>
    <col min="16117" max="16117" width="8.33203125" style="1" customWidth="1"/>
    <col min="16118" max="16118" width="16.109375" style="1" customWidth="1"/>
    <col min="16119" max="16119" width="7.109375" style="1" bestFit="1" customWidth="1"/>
    <col min="16120" max="16120" width="9.33203125" style="1" bestFit="1" customWidth="1"/>
    <col min="16121" max="16121" width="6.88671875" style="1" customWidth="1"/>
    <col min="16122" max="16122" width="7.5546875" style="1" customWidth="1"/>
    <col min="16123" max="16124" width="7.88671875" style="1" bestFit="1" customWidth="1"/>
    <col min="16125" max="16125" width="8" style="1" customWidth="1"/>
    <col min="16126" max="16126" width="8.44140625" style="1" customWidth="1"/>
    <col min="16127" max="16127" width="11.109375" style="1" bestFit="1" customWidth="1"/>
    <col min="16128" max="16384" width="9.109375" style="1"/>
  </cols>
  <sheetData>
    <row r="1" spans="1:20" ht="10.8" thickBot="1" x14ac:dyDescent="0.25">
      <c r="A1" s="3" t="s">
        <v>26</v>
      </c>
      <c r="B1" s="4"/>
      <c r="C1" s="4"/>
      <c r="D1" s="4"/>
      <c r="E1" s="4"/>
      <c r="F1" s="4"/>
      <c r="G1" s="4"/>
      <c r="H1" s="4"/>
      <c r="I1" s="4"/>
      <c r="J1" s="4" t="s">
        <v>41</v>
      </c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">
      <c r="A2" s="3" t="s">
        <v>27</v>
      </c>
      <c r="B2" s="4"/>
      <c r="C2" s="4"/>
      <c r="D2" s="4"/>
      <c r="E2" s="4"/>
      <c r="F2" s="4"/>
      <c r="G2" s="4"/>
      <c r="H2" s="4"/>
      <c r="I2" s="5" t="s">
        <v>14</v>
      </c>
      <c r="J2" s="3" t="s">
        <v>0</v>
      </c>
      <c r="K2" s="4"/>
      <c r="L2" s="4"/>
      <c r="M2" s="4"/>
      <c r="N2" s="4"/>
      <c r="O2" s="4"/>
      <c r="P2" s="4"/>
      <c r="Q2" s="4"/>
      <c r="R2" s="4"/>
      <c r="S2" s="4"/>
      <c r="T2" s="6" t="s">
        <v>14</v>
      </c>
    </row>
    <row r="3" spans="1:20" x14ac:dyDescent="0.2">
      <c r="A3" s="7" t="s">
        <v>1</v>
      </c>
      <c r="B3" s="8" t="s">
        <v>28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16</v>
      </c>
      <c r="H3" s="8" t="s">
        <v>6</v>
      </c>
      <c r="I3" s="9">
        <v>19419.38</v>
      </c>
      <c r="J3" s="7" t="s">
        <v>1</v>
      </c>
      <c r="K3" s="8" t="s">
        <v>7</v>
      </c>
      <c r="L3" s="8" t="s">
        <v>2</v>
      </c>
      <c r="M3" s="8" t="s">
        <v>8</v>
      </c>
      <c r="N3" s="8" t="s">
        <v>9</v>
      </c>
      <c r="O3" s="8" t="s">
        <v>17</v>
      </c>
      <c r="P3" s="8" t="s">
        <v>10</v>
      </c>
      <c r="Q3" s="8" t="s">
        <v>4</v>
      </c>
      <c r="R3" s="8" t="s">
        <v>16</v>
      </c>
      <c r="S3" s="8" t="s">
        <v>11</v>
      </c>
      <c r="T3" s="10">
        <v>30782.04</v>
      </c>
    </row>
    <row r="4" spans="1:20" x14ac:dyDescent="0.2">
      <c r="A4" s="11" t="s">
        <v>42</v>
      </c>
      <c r="B4" s="11" t="s">
        <v>29</v>
      </c>
      <c r="C4" s="11" t="s">
        <v>15</v>
      </c>
      <c r="D4" s="12">
        <v>12898</v>
      </c>
      <c r="E4" s="11"/>
      <c r="F4" s="12"/>
      <c r="G4" s="12"/>
      <c r="H4" s="12"/>
      <c r="I4" s="20">
        <v>12898</v>
      </c>
      <c r="J4" s="13" t="s">
        <v>42</v>
      </c>
      <c r="K4" s="14"/>
      <c r="L4" s="13" t="s">
        <v>3</v>
      </c>
      <c r="M4" s="13"/>
      <c r="N4" s="13"/>
      <c r="O4" s="13"/>
      <c r="P4" s="13"/>
      <c r="Q4" s="16"/>
      <c r="R4" s="13">
        <v>12898</v>
      </c>
      <c r="S4" s="13"/>
      <c r="T4" s="13">
        <f>SUM(T3+I4)</f>
        <v>43680.04</v>
      </c>
    </row>
    <row r="5" spans="1:20" x14ac:dyDescent="0.2">
      <c r="A5" s="11" t="s">
        <v>43</v>
      </c>
      <c r="B5" s="17">
        <v>96</v>
      </c>
      <c r="C5" s="11" t="s">
        <v>44</v>
      </c>
      <c r="D5" s="18"/>
      <c r="E5" s="19"/>
      <c r="F5" s="12">
        <v>558</v>
      </c>
      <c r="G5" s="12"/>
      <c r="H5" s="12"/>
      <c r="I5" s="66">
        <v>558</v>
      </c>
      <c r="J5" s="13" t="s">
        <v>45</v>
      </c>
      <c r="K5" s="21" t="s">
        <v>31</v>
      </c>
      <c r="L5" s="22" t="s">
        <v>35</v>
      </c>
      <c r="M5" s="13">
        <v>334.48</v>
      </c>
      <c r="N5" s="13">
        <v>26</v>
      </c>
      <c r="O5" s="13"/>
      <c r="P5" s="13"/>
      <c r="Q5" s="16"/>
      <c r="R5" s="13"/>
      <c r="S5" s="15">
        <f>SUM(M5:P5)</f>
        <v>360.48</v>
      </c>
      <c r="T5" s="13">
        <f>SUM(T4+I5-S5)</f>
        <v>43877.56</v>
      </c>
    </row>
    <row r="6" spans="1:20" x14ac:dyDescent="0.2">
      <c r="A6" s="11"/>
      <c r="B6" s="17"/>
      <c r="C6" s="11"/>
      <c r="D6" s="11"/>
      <c r="E6" s="11"/>
      <c r="F6" s="12"/>
      <c r="G6" s="12"/>
      <c r="H6" s="12"/>
      <c r="I6" s="66"/>
      <c r="J6" s="14" t="s">
        <v>46</v>
      </c>
      <c r="K6" s="21" t="s">
        <v>18</v>
      </c>
      <c r="L6" s="13" t="s">
        <v>34</v>
      </c>
      <c r="M6" s="13"/>
      <c r="N6" s="13"/>
      <c r="O6" s="13"/>
      <c r="P6" s="13">
        <v>7.25</v>
      </c>
      <c r="Q6" s="16"/>
      <c r="R6" s="13"/>
      <c r="S6" s="15">
        <f t="shared" ref="S6:S15" si="0">SUM(M6:P6)</f>
        <v>7.25</v>
      </c>
      <c r="T6" s="13">
        <f t="shared" ref="T6:T16" si="1">SUM(T5+I6-S6)</f>
        <v>43870.31</v>
      </c>
    </row>
    <row r="7" spans="1:20" x14ac:dyDescent="0.2">
      <c r="A7" s="11"/>
      <c r="B7" s="17"/>
      <c r="C7" s="11"/>
      <c r="D7" s="11"/>
      <c r="E7" s="11"/>
      <c r="F7" s="12"/>
      <c r="G7" s="12"/>
      <c r="H7" s="12"/>
      <c r="I7" s="23"/>
      <c r="J7" s="14" t="s">
        <v>47</v>
      </c>
      <c r="K7" s="21">
        <v>98</v>
      </c>
      <c r="L7" s="24" t="s">
        <v>32</v>
      </c>
      <c r="M7" s="13">
        <v>286.37</v>
      </c>
      <c r="N7" s="13"/>
      <c r="O7" s="13"/>
      <c r="P7" s="13"/>
      <c r="Q7" s="16"/>
      <c r="R7" s="13"/>
      <c r="S7" s="15">
        <f t="shared" si="0"/>
        <v>286.37</v>
      </c>
      <c r="T7" s="13">
        <f t="shared" si="1"/>
        <v>43583.939999999995</v>
      </c>
    </row>
    <row r="8" spans="1:20" x14ac:dyDescent="0.2">
      <c r="A8" s="11"/>
      <c r="B8" s="17"/>
      <c r="C8" s="11"/>
      <c r="D8" s="11"/>
      <c r="E8" s="18"/>
      <c r="F8" s="12"/>
      <c r="G8" s="12"/>
      <c r="H8" s="12"/>
      <c r="I8" s="23"/>
      <c r="J8" s="14" t="s">
        <v>48</v>
      </c>
      <c r="K8" s="21">
        <v>99</v>
      </c>
      <c r="L8" s="13" t="s">
        <v>65</v>
      </c>
      <c r="M8" s="13"/>
      <c r="N8" s="13"/>
      <c r="O8" s="13"/>
      <c r="P8" s="13"/>
      <c r="Q8" s="16"/>
      <c r="R8" s="13"/>
      <c r="S8" s="15"/>
      <c r="T8" s="13">
        <f t="shared" si="1"/>
        <v>43583.939999999995</v>
      </c>
    </row>
    <row r="9" spans="1:20" x14ac:dyDescent="0.2">
      <c r="A9" s="11"/>
      <c r="B9" s="17"/>
      <c r="C9" s="11"/>
      <c r="D9" s="11"/>
      <c r="E9" s="11"/>
      <c r="F9" s="12"/>
      <c r="G9" s="12"/>
      <c r="H9" s="12"/>
      <c r="I9" s="23"/>
      <c r="J9" s="14" t="s">
        <v>48</v>
      </c>
      <c r="K9" s="21" t="s">
        <v>31</v>
      </c>
      <c r="L9" s="21" t="s">
        <v>37</v>
      </c>
      <c r="M9" s="13">
        <v>334.48</v>
      </c>
      <c r="N9" s="13">
        <v>26</v>
      </c>
      <c r="O9" s="13"/>
      <c r="P9" s="13"/>
      <c r="Q9" s="16"/>
      <c r="R9" s="13"/>
      <c r="S9" s="15">
        <f t="shared" si="0"/>
        <v>360.48</v>
      </c>
      <c r="T9" s="13">
        <f t="shared" si="1"/>
        <v>43223.459999999992</v>
      </c>
    </row>
    <row r="10" spans="1:20" x14ac:dyDescent="0.2">
      <c r="A10" s="11"/>
      <c r="B10" s="17"/>
      <c r="C10" s="11"/>
      <c r="D10" s="11"/>
      <c r="E10" s="11"/>
      <c r="F10" s="12"/>
      <c r="G10" s="12"/>
      <c r="H10" s="12"/>
      <c r="I10" s="23"/>
      <c r="J10" s="14" t="s">
        <v>48</v>
      </c>
      <c r="K10" s="21">
        <v>100</v>
      </c>
      <c r="L10" s="13" t="s">
        <v>40</v>
      </c>
      <c r="M10" s="13"/>
      <c r="N10" s="25">
        <v>532.02</v>
      </c>
      <c r="O10" s="13"/>
      <c r="P10" s="13"/>
      <c r="Q10" s="16"/>
      <c r="R10" s="13"/>
      <c r="S10" s="15">
        <f t="shared" si="0"/>
        <v>532.02</v>
      </c>
      <c r="T10" s="13">
        <f t="shared" si="1"/>
        <v>42691.439999999995</v>
      </c>
    </row>
    <row r="11" spans="1:20" x14ac:dyDescent="0.2">
      <c r="A11" s="11"/>
      <c r="B11" s="11"/>
      <c r="C11" s="11"/>
      <c r="D11" s="11"/>
      <c r="E11" s="11"/>
      <c r="F11" s="12"/>
      <c r="G11" s="12"/>
      <c r="H11" s="12"/>
      <c r="I11" s="12"/>
      <c r="J11" s="13" t="s">
        <v>48</v>
      </c>
      <c r="K11" s="21">
        <v>101</v>
      </c>
      <c r="L11" s="13" t="s">
        <v>38</v>
      </c>
      <c r="M11" s="13"/>
      <c r="N11" s="13"/>
      <c r="O11" s="13"/>
      <c r="P11" s="13">
        <v>402.72</v>
      </c>
      <c r="Q11" s="16">
        <v>67.12</v>
      </c>
      <c r="R11" s="13"/>
      <c r="S11" s="13">
        <v>402.72</v>
      </c>
      <c r="T11" s="13">
        <f t="shared" si="1"/>
        <v>42288.719999999994</v>
      </c>
    </row>
    <row r="12" spans="1:20" x14ac:dyDescent="0.2">
      <c r="A12" s="11"/>
      <c r="B12" s="11"/>
      <c r="C12" s="11"/>
      <c r="D12" s="11"/>
      <c r="E12" s="11"/>
      <c r="F12" s="12"/>
      <c r="G12" s="12"/>
      <c r="H12" s="12"/>
      <c r="I12" s="12"/>
      <c r="J12" s="13" t="s">
        <v>48</v>
      </c>
      <c r="K12" s="21">
        <v>102</v>
      </c>
      <c r="L12" s="13" t="s">
        <v>39</v>
      </c>
      <c r="M12" s="13"/>
      <c r="N12" s="13">
        <v>680.39</v>
      </c>
      <c r="O12" s="13"/>
      <c r="P12" s="13"/>
      <c r="Q12" s="16"/>
      <c r="R12" s="13"/>
      <c r="S12" s="15">
        <f t="shared" si="0"/>
        <v>680.39</v>
      </c>
      <c r="T12" s="13">
        <f t="shared" si="1"/>
        <v>41608.329999999994</v>
      </c>
    </row>
    <row r="13" spans="1:20" x14ac:dyDescent="0.2">
      <c r="A13" s="11"/>
      <c r="B13" s="11"/>
      <c r="C13" s="11"/>
      <c r="D13" s="11"/>
      <c r="E13" s="11"/>
      <c r="F13" s="12"/>
      <c r="G13" s="12"/>
      <c r="H13" s="12"/>
      <c r="I13" s="12"/>
      <c r="J13" s="13" t="s">
        <v>48</v>
      </c>
      <c r="K13" s="21" t="s">
        <v>18</v>
      </c>
      <c r="L13" s="13" t="s">
        <v>34</v>
      </c>
      <c r="M13" s="13"/>
      <c r="N13" s="13"/>
      <c r="O13" s="13"/>
      <c r="P13" s="13">
        <v>4.25</v>
      </c>
      <c r="Q13" s="16"/>
      <c r="R13" s="13"/>
      <c r="S13" s="15">
        <f t="shared" si="0"/>
        <v>4.25</v>
      </c>
      <c r="T13" s="13">
        <f t="shared" si="1"/>
        <v>41604.079999999994</v>
      </c>
    </row>
    <row r="14" spans="1:20" x14ac:dyDescent="0.2">
      <c r="A14" s="11"/>
      <c r="B14" s="11"/>
      <c r="C14" s="11"/>
      <c r="D14" s="11"/>
      <c r="E14" s="11"/>
      <c r="F14" s="12"/>
      <c r="G14" s="12"/>
      <c r="H14" s="12"/>
      <c r="I14" s="12"/>
      <c r="J14" s="13" t="s">
        <v>48</v>
      </c>
      <c r="K14" s="21">
        <v>103</v>
      </c>
      <c r="L14" s="13" t="s">
        <v>49</v>
      </c>
      <c r="M14" s="13"/>
      <c r="N14" s="13"/>
      <c r="O14" s="13"/>
      <c r="P14" s="13">
        <v>558</v>
      </c>
      <c r="Q14" s="16"/>
      <c r="R14" s="13"/>
      <c r="S14" s="15">
        <f t="shared" si="0"/>
        <v>558</v>
      </c>
      <c r="T14" s="13">
        <f t="shared" si="1"/>
        <v>41046.079999999994</v>
      </c>
    </row>
    <row r="15" spans="1:20" x14ac:dyDescent="0.2">
      <c r="A15" s="11"/>
      <c r="B15" s="11"/>
      <c r="C15" s="11"/>
      <c r="D15" s="11"/>
      <c r="E15" s="11"/>
      <c r="F15" s="12"/>
      <c r="G15" s="12"/>
      <c r="H15" s="12"/>
      <c r="I15" s="12"/>
      <c r="J15" s="13" t="s">
        <v>48</v>
      </c>
      <c r="K15" s="21" t="s">
        <v>36</v>
      </c>
      <c r="L15" s="13" t="s">
        <v>50</v>
      </c>
      <c r="M15" s="13"/>
      <c r="N15" s="13">
        <v>50.98</v>
      </c>
      <c r="O15" s="13"/>
      <c r="P15" s="13"/>
      <c r="Q15" s="16">
        <v>8.5</v>
      </c>
      <c r="R15" s="13"/>
      <c r="S15" s="15">
        <f t="shared" si="0"/>
        <v>50.98</v>
      </c>
      <c r="T15" s="13">
        <f t="shared" si="1"/>
        <v>40995.099999999991</v>
      </c>
    </row>
    <row r="16" spans="1:20" x14ac:dyDescent="0.2">
      <c r="A16" s="11"/>
      <c r="B16" s="11"/>
      <c r="C16" s="11"/>
      <c r="D16" s="11"/>
      <c r="E16" s="11"/>
      <c r="F16" s="12"/>
      <c r="G16" s="12"/>
      <c r="H16" s="12"/>
      <c r="I16" s="12"/>
      <c r="J16" s="29" t="s">
        <v>48</v>
      </c>
      <c r="K16" s="30">
        <v>104</v>
      </c>
      <c r="L16" s="31" t="s">
        <v>66</v>
      </c>
      <c r="M16" s="31"/>
      <c r="N16" s="31"/>
      <c r="O16" s="29"/>
      <c r="P16" s="33"/>
      <c r="Q16" s="32"/>
      <c r="R16" s="31"/>
      <c r="S16" s="31"/>
      <c r="T16" s="13">
        <f t="shared" si="1"/>
        <v>40995.099999999991</v>
      </c>
    </row>
    <row r="17" spans="1:20" x14ac:dyDescent="0.2">
      <c r="A17" s="11"/>
      <c r="B17" s="11"/>
      <c r="C17" s="11"/>
      <c r="D17" s="11"/>
      <c r="E17" s="11"/>
      <c r="F17" s="12"/>
      <c r="G17" s="12"/>
      <c r="H17" s="12"/>
      <c r="I17" s="12"/>
      <c r="J17" s="29" t="s">
        <v>48</v>
      </c>
      <c r="K17" s="30">
        <v>105</v>
      </c>
      <c r="L17" s="31" t="s">
        <v>63</v>
      </c>
      <c r="M17" s="31"/>
      <c r="N17" s="31">
        <v>28.32</v>
      </c>
      <c r="O17" s="29"/>
      <c r="P17" s="33"/>
      <c r="Q17" s="32"/>
      <c r="R17" s="31"/>
      <c r="S17" s="83">
        <f t="shared" ref="S17:S32" si="2">SUM(M17:P17)</f>
        <v>28.32</v>
      </c>
      <c r="T17" s="13">
        <f>SUM(T16+I17-S17)</f>
        <v>40966.779999999992</v>
      </c>
    </row>
    <row r="18" spans="1:20" x14ac:dyDescent="0.2">
      <c r="A18" s="11"/>
      <c r="B18" s="11"/>
      <c r="C18" s="11"/>
      <c r="D18" s="11"/>
      <c r="E18" s="11"/>
      <c r="F18" s="12"/>
      <c r="G18" s="12"/>
      <c r="H18" s="12"/>
      <c r="I18" s="12"/>
      <c r="J18" s="29" t="s">
        <v>48</v>
      </c>
      <c r="K18" s="30">
        <v>106</v>
      </c>
      <c r="L18" s="31" t="s">
        <v>64</v>
      </c>
      <c r="M18" s="31"/>
      <c r="N18" s="31">
        <v>20</v>
      </c>
      <c r="O18" s="29"/>
      <c r="P18" s="33"/>
      <c r="Q18" s="32"/>
      <c r="R18" s="31"/>
      <c r="S18" s="83">
        <f t="shared" si="2"/>
        <v>20</v>
      </c>
      <c r="T18" s="13">
        <f>SUM(T17+I18-S18)</f>
        <v>40946.779999999992</v>
      </c>
    </row>
    <row r="19" spans="1:20" x14ac:dyDescent="0.2">
      <c r="A19" s="11"/>
      <c r="B19" s="11"/>
      <c r="C19" s="11"/>
      <c r="D19" s="11"/>
      <c r="E19" s="11"/>
      <c r="F19" s="12"/>
      <c r="G19" s="12"/>
      <c r="H19" s="12"/>
      <c r="I19" s="12"/>
      <c r="J19" s="29" t="s">
        <v>67</v>
      </c>
      <c r="K19" s="30" t="s">
        <v>31</v>
      </c>
      <c r="L19" s="31" t="s">
        <v>68</v>
      </c>
      <c r="M19" s="31">
        <v>334.48</v>
      </c>
      <c r="N19" s="31">
        <v>26</v>
      </c>
      <c r="O19" s="29"/>
      <c r="P19" s="33"/>
      <c r="Q19" s="32"/>
      <c r="R19" s="31"/>
      <c r="S19" s="83">
        <f t="shared" si="2"/>
        <v>360.48</v>
      </c>
      <c r="T19" s="13">
        <f>SUM(T18+I19-S19)</f>
        <v>40586.299999999988</v>
      </c>
    </row>
    <row r="20" spans="1:20" x14ac:dyDescent="0.2">
      <c r="A20" s="11"/>
      <c r="B20" s="11"/>
      <c r="C20" s="11"/>
      <c r="D20" s="11"/>
      <c r="E20" s="11"/>
      <c r="F20" s="12"/>
      <c r="G20" s="12"/>
      <c r="H20" s="12"/>
      <c r="I20" s="12"/>
      <c r="J20" s="29" t="s">
        <v>69</v>
      </c>
      <c r="K20" s="30" t="s">
        <v>18</v>
      </c>
      <c r="L20" s="31" t="s">
        <v>34</v>
      </c>
      <c r="M20" s="31"/>
      <c r="N20" s="31"/>
      <c r="O20" s="29"/>
      <c r="P20" s="33">
        <v>5.75</v>
      </c>
      <c r="Q20" s="32"/>
      <c r="R20" s="31"/>
      <c r="S20" s="83">
        <f t="shared" si="2"/>
        <v>5.75</v>
      </c>
      <c r="T20" s="13">
        <f>SUM(T19+I20-S20)</f>
        <v>40580.549999999988</v>
      </c>
    </row>
    <row r="21" spans="1:20" x14ac:dyDescent="0.2">
      <c r="A21" s="11"/>
      <c r="B21" s="11"/>
      <c r="C21" s="11"/>
      <c r="D21" s="11"/>
      <c r="E21" s="11"/>
      <c r="F21" s="12"/>
      <c r="G21" s="12"/>
      <c r="H21" s="12"/>
      <c r="I21" s="12"/>
      <c r="J21" s="29" t="s">
        <v>70</v>
      </c>
      <c r="K21" s="30" t="s">
        <v>36</v>
      </c>
      <c r="L21" s="31" t="s">
        <v>71</v>
      </c>
      <c r="M21" s="31"/>
      <c r="N21" s="31"/>
      <c r="O21" s="29"/>
      <c r="P21" s="33">
        <v>578.16999999999996</v>
      </c>
      <c r="Q21" s="32">
        <v>96.36</v>
      </c>
      <c r="R21" s="31"/>
      <c r="S21" s="83">
        <f t="shared" si="2"/>
        <v>578.16999999999996</v>
      </c>
      <c r="T21" s="13">
        <f t="shared" ref="T21:T32" si="3">SUM(T20+I21-S21)</f>
        <v>40002.37999999999</v>
      </c>
    </row>
    <row r="22" spans="1:20" x14ac:dyDescent="0.2">
      <c r="A22" s="11"/>
      <c r="B22" s="11"/>
      <c r="C22" s="11"/>
      <c r="D22" s="11"/>
      <c r="E22" s="11"/>
      <c r="F22" s="12"/>
      <c r="G22" s="12"/>
      <c r="H22" s="12"/>
      <c r="I22" s="12"/>
      <c r="J22" s="29" t="s">
        <v>48</v>
      </c>
      <c r="K22" s="30">
        <v>107</v>
      </c>
      <c r="L22" s="31" t="s">
        <v>72</v>
      </c>
      <c r="M22" s="31"/>
      <c r="N22" s="31"/>
      <c r="O22" s="29"/>
      <c r="P22" s="33">
        <v>75</v>
      </c>
      <c r="Q22" s="32"/>
      <c r="R22" s="31"/>
      <c r="S22" s="83">
        <f t="shared" si="2"/>
        <v>75</v>
      </c>
      <c r="T22" s="13">
        <f t="shared" si="3"/>
        <v>39927.37999999999</v>
      </c>
    </row>
    <row r="23" spans="1:20" x14ac:dyDescent="0.2">
      <c r="A23" s="11"/>
      <c r="B23" s="11"/>
      <c r="C23" s="11"/>
      <c r="D23" s="11"/>
      <c r="E23" s="11"/>
      <c r="F23" s="12"/>
      <c r="G23" s="12"/>
      <c r="H23" s="12"/>
      <c r="I23" s="12"/>
      <c r="J23" s="29" t="s">
        <v>73</v>
      </c>
      <c r="K23" s="30" t="s">
        <v>36</v>
      </c>
      <c r="L23" s="31" t="s">
        <v>50</v>
      </c>
      <c r="M23" s="31"/>
      <c r="N23" s="31">
        <v>181.69</v>
      </c>
      <c r="O23" s="29"/>
      <c r="P23" s="33"/>
      <c r="Q23" s="32"/>
      <c r="R23" s="31"/>
      <c r="S23" s="31">
        <f t="shared" si="2"/>
        <v>181.69</v>
      </c>
      <c r="T23" s="13">
        <f t="shared" si="3"/>
        <v>39745.689999999988</v>
      </c>
    </row>
    <row r="24" spans="1:20" x14ac:dyDescent="0.2">
      <c r="A24" s="11"/>
      <c r="B24" s="11"/>
      <c r="C24" s="11"/>
      <c r="D24" s="11"/>
      <c r="E24" s="11"/>
      <c r="F24" s="12"/>
      <c r="G24" s="12"/>
      <c r="H24" s="12"/>
      <c r="I24" s="12"/>
      <c r="J24" s="29" t="s">
        <v>74</v>
      </c>
      <c r="K24" s="30">
        <v>108</v>
      </c>
      <c r="L24" s="31" t="s">
        <v>32</v>
      </c>
      <c r="M24" s="31">
        <v>251.28</v>
      </c>
      <c r="N24" s="31"/>
      <c r="O24" s="29"/>
      <c r="P24" s="33"/>
      <c r="Q24" s="32"/>
      <c r="R24" s="31"/>
      <c r="S24" s="31">
        <f t="shared" si="2"/>
        <v>251.28</v>
      </c>
      <c r="T24" s="13">
        <f t="shared" si="3"/>
        <v>39494.409999999989</v>
      </c>
    </row>
    <row r="25" spans="1:20" x14ac:dyDescent="0.2">
      <c r="A25" s="11"/>
      <c r="B25" s="11"/>
      <c r="C25" s="11"/>
      <c r="D25" s="11"/>
      <c r="E25" s="11"/>
      <c r="F25" s="12"/>
      <c r="G25" s="12"/>
      <c r="H25" s="12"/>
      <c r="I25" s="12"/>
      <c r="J25" s="29" t="s">
        <v>75</v>
      </c>
      <c r="K25" s="30" t="s">
        <v>31</v>
      </c>
      <c r="L25" s="31" t="s">
        <v>76</v>
      </c>
      <c r="M25" s="31">
        <v>334.48</v>
      </c>
      <c r="N25" s="31">
        <v>26</v>
      </c>
      <c r="O25" s="29"/>
      <c r="P25" s="33"/>
      <c r="Q25" s="32"/>
      <c r="R25" s="31"/>
      <c r="S25" s="31">
        <f t="shared" si="2"/>
        <v>360.48</v>
      </c>
      <c r="T25" s="13">
        <f t="shared" si="3"/>
        <v>39133.929999999986</v>
      </c>
    </row>
    <row r="26" spans="1:20" x14ac:dyDescent="0.2">
      <c r="A26" s="11"/>
      <c r="B26" s="11"/>
      <c r="C26" s="11"/>
      <c r="D26" s="11"/>
      <c r="E26" s="11"/>
      <c r="F26" s="12"/>
      <c r="G26" s="12"/>
      <c r="H26" s="12"/>
      <c r="I26" s="12"/>
      <c r="J26" s="29" t="s">
        <v>75</v>
      </c>
      <c r="K26" s="30">
        <v>109</v>
      </c>
      <c r="L26" s="31" t="s">
        <v>63</v>
      </c>
      <c r="M26" s="31"/>
      <c r="N26" s="31">
        <v>14.98</v>
      </c>
      <c r="O26" s="29"/>
      <c r="P26" s="33"/>
      <c r="Q26" s="32"/>
      <c r="R26" s="31"/>
      <c r="S26" s="31">
        <f t="shared" si="2"/>
        <v>14.98</v>
      </c>
      <c r="T26" s="13">
        <f t="shared" si="3"/>
        <v>39118.949999999983</v>
      </c>
    </row>
    <row r="27" spans="1:20" x14ac:dyDescent="0.2">
      <c r="A27" s="11"/>
      <c r="B27" s="11"/>
      <c r="C27" s="11"/>
      <c r="D27" s="11"/>
      <c r="E27" s="11"/>
      <c r="F27" s="12"/>
      <c r="G27" s="12"/>
      <c r="H27" s="12"/>
      <c r="I27" s="12"/>
      <c r="J27" s="29" t="s">
        <v>75</v>
      </c>
      <c r="K27" s="30" t="s">
        <v>18</v>
      </c>
      <c r="L27" s="31" t="s">
        <v>34</v>
      </c>
      <c r="M27" s="31"/>
      <c r="N27" s="31"/>
      <c r="O27" s="29"/>
      <c r="P27" s="33">
        <v>6.25</v>
      </c>
      <c r="Q27" s="32"/>
      <c r="R27" s="31"/>
      <c r="S27" s="31">
        <f t="shared" si="2"/>
        <v>6.25</v>
      </c>
      <c r="T27" s="13">
        <f t="shared" si="3"/>
        <v>39112.699999999983</v>
      </c>
    </row>
    <row r="28" spans="1:20" x14ac:dyDescent="0.2">
      <c r="A28" s="11"/>
      <c r="B28" s="11"/>
      <c r="C28" s="11"/>
      <c r="D28" s="11"/>
      <c r="E28" s="11"/>
      <c r="F28" s="12"/>
      <c r="G28" s="12"/>
      <c r="H28" s="12"/>
      <c r="I28" s="12"/>
      <c r="J28" s="29" t="s">
        <v>77</v>
      </c>
      <c r="K28" s="30">
        <v>110</v>
      </c>
      <c r="L28" s="31" t="s">
        <v>78</v>
      </c>
      <c r="M28" s="31"/>
      <c r="N28" s="31">
        <v>20</v>
      </c>
      <c r="O28" s="29"/>
      <c r="P28" s="33"/>
      <c r="Q28" s="32"/>
      <c r="R28" s="31"/>
      <c r="S28" s="31">
        <f t="shared" si="2"/>
        <v>20</v>
      </c>
      <c r="T28" s="13">
        <f t="shared" si="3"/>
        <v>39092.699999999983</v>
      </c>
    </row>
    <row r="29" spans="1:20" x14ac:dyDescent="0.2">
      <c r="A29" s="11"/>
      <c r="B29" s="11"/>
      <c r="C29" s="11"/>
      <c r="D29" s="11"/>
      <c r="E29" s="11"/>
      <c r="F29" s="12"/>
      <c r="G29" s="12"/>
      <c r="H29" s="12"/>
      <c r="I29" s="12"/>
      <c r="J29" s="29" t="s">
        <v>77</v>
      </c>
      <c r="K29" s="30">
        <v>111</v>
      </c>
      <c r="L29" s="31" t="s">
        <v>38</v>
      </c>
      <c r="M29" s="31"/>
      <c r="N29" s="31"/>
      <c r="O29" s="29"/>
      <c r="P29" s="33">
        <v>402.72</v>
      </c>
      <c r="Q29" s="32">
        <v>67.12</v>
      </c>
      <c r="R29" s="31"/>
      <c r="S29" s="31">
        <f t="shared" si="2"/>
        <v>402.72</v>
      </c>
      <c r="T29" s="13">
        <f t="shared" si="3"/>
        <v>38689.979999999981</v>
      </c>
    </row>
    <row r="30" spans="1:20" x14ac:dyDescent="0.2">
      <c r="A30" s="11"/>
      <c r="B30" s="11"/>
      <c r="C30" s="11"/>
      <c r="D30" s="11"/>
      <c r="E30" s="11"/>
      <c r="F30" s="12"/>
      <c r="G30" s="12"/>
      <c r="H30" s="12"/>
      <c r="I30" s="12"/>
      <c r="J30" s="29" t="s">
        <v>77</v>
      </c>
      <c r="K30" s="30">
        <v>112</v>
      </c>
      <c r="L30" s="31" t="s">
        <v>79</v>
      </c>
      <c r="M30" s="31"/>
      <c r="N30" s="31"/>
      <c r="O30" s="29"/>
      <c r="P30" s="33">
        <v>99.6</v>
      </c>
      <c r="Q30" s="32">
        <v>16.600000000000001</v>
      </c>
      <c r="R30" s="31"/>
      <c r="S30" s="31">
        <f t="shared" si="2"/>
        <v>99.6</v>
      </c>
      <c r="T30" s="13">
        <f t="shared" si="3"/>
        <v>38590.379999999983</v>
      </c>
    </row>
    <row r="31" spans="1:20" x14ac:dyDescent="0.2">
      <c r="A31" s="11"/>
      <c r="B31" s="11"/>
      <c r="C31" s="11"/>
      <c r="D31" s="11"/>
      <c r="E31" s="11"/>
      <c r="F31" s="12"/>
      <c r="G31" s="12"/>
      <c r="H31" s="12"/>
      <c r="I31" s="12"/>
      <c r="J31" s="1" t="s">
        <v>77</v>
      </c>
      <c r="K31" s="27">
        <v>113</v>
      </c>
      <c r="L31" s="67" t="s">
        <v>80</v>
      </c>
      <c r="M31" s="67">
        <v>79.2</v>
      </c>
      <c r="N31" s="67"/>
      <c r="O31" s="68"/>
      <c r="P31" s="68"/>
      <c r="Q31" s="28">
        <v>13.2</v>
      </c>
      <c r="R31" s="26"/>
      <c r="S31" s="26">
        <f t="shared" si="2"/>
        <v>79.2</v>
      </c>
      <c r="T31" s="68">
        <f t="shared" si="3"/>
        <v>38511.179999999986</v>
      </c>
    </row>
    <row r="32" spans="1:20" ht="10.8" thickBot="1" x14ac:dyDescent="0.25">
      <c r="A32" s="37"/>
      <c r="B32" s="37"/>
      <c r="C32" s="37"/>
      <c r="D32" s="37"/>
      <c r="E32" s="37"/>
      <c r="F32" s="38"/>
      <c r="G32" s="38"/>
      <c r="H32" s="38"/>
      <c r="I32" s="38"/>
      <c r="J32" s="69"/>
      <c r="K32" s="21"/>
      <c r="L32" s="29"/>
      <c r="M32" s="29"/>
      <c r="N32" s="29"/>
      <c r="O32" s="13"/>
      <c r="P32" s="13"/>
      <c r="Q32" s="16"/>
      <c r="R32" s="13"/>
      <c r="S32" s="13">
        <f t="shared" si="2"/>
        <v>0</v>
      </c>
      <c r="T32" s="13">
        <f t="shared" si="3"/>
        <v>38511.179999999986</v>
      </c>
    </row>
    <row r="33" spans="1:20" ht="10.8" thickBot="1" x14ac:dyDescent="0.25">
      <c r="A33" s="34" t="s">
        <v>30</v>
      </c>
      <c r="B33" s="35"/>
      <c r="C33" s="36">
        <f>SUM(I34)</f>
        <v>13456</v>
      </c>
      <c r="D33" s="37"/>
      <c r="E33" s="37"/>
      <c r="F33" s="38"/>
      <c r="G33" s="38"/>
      <c r="H33" s="38"/>
      <c r="I33" s="38"/>
      <c r="J33" s="70" t="s">
        <v>12</v>
      </c>
      <c r="K33" s="71"/>
      <c r="L33" s="72">
        <f>SUM(M34:P34)</f>
        <v>5726.86</v>
      </c>
      <c r="M33" s="40"/>
      <c r="N33" s="40"/>
      <c r="O33" s="40" t="s">
        <v>33</v>
      </c>
      <c r="P33" s="40"/>
      <c r="Q33" s="40">
        <f>SUM(Q4:Q32)</f>
        <v>268.90000000000003</v>
      </c>
      <c r="R33" s="40"/>
      <c r="S33" s="40"/>
      <c r="T33" s="31">
        <f>SUM(T32+R33-S33)</f>
        <v>38511.179999999986</v>
      </c>
    </row>
    <row r="34" spans="1:20" ht="10.8" thickBot="1" x14ac:dyDescent="0.25">
      <c r="A34" s="41" t="s">
        <v>13</v>
      </c>
      <c r="B34" s="42"/>
      <c r="C34" s="39"/>
      <c r="D34" s="39">
        <f>SUM(D4:D31)</f>
        <v>12898</v>
      </c>
      <c r="E34" s="43">
        <f>SUM(E4:E31)</f>
        <v>0</v>
      </c>
      <c r="F34" s="43">
        <f>SUM(F4:F33)</f>
        <v>558</v>
      </c>
      <c r="G34" s="39">
        <f>SUM(G4:G31)</f>
        <v>0</v>
      </c>
      <c r="H34" s="43">
        <f>SUM(H4:H31)</f>
        <v>0</v>
      </c>
      <c r="I34" s="44">
        <f>SUM(I4:I31)</f>
        <v>13456</v>
      </c>
      <c r="J34" s="45"/>
      <c r="K34" s="46"/>
      <c r="L34" s="46"/>
      <c r="M34" s="47">
        <f>SUM(M4:M32)</f>
        <v>1954.77</v>
      </c>
      <c r="N34" s="47">
        <f>SUM(N4:N32)</f>
        <v>1632.3799999999999</v>
      </c>
      <c r="O34" s="47">
        <f>SUM(O4:O32)</f>
        <v>0</v>
      </c>
      <c r="P34" s="47">
        <f>SUM(P4:P32)</f>
        <v>2139.71</v>
      </c>
      <c r="Q34" s="47"/>
      <c r="R34" s="47"/>
      <c r="S34" s="48">
        <f>SUM(S5:S33)</f>
        <v>5726.8599999999988</v>
      </c>
      <c r="T34" s="49">
        <f>SUM(T3+I34-S34)</f>
        <v>38511.18</v>
      </c>
    </row>
    <row r="35" spans="1:20" ht="15.75" customHeight="1" thickBot="1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40"/>
      <c r="T35" s="51"/>
    </row>
    <row r="36" spans="1:20" ht="15" customHeight="1" thickBot="1" x14ac:dyDescent="0.25">
      <c r="A36" s="34" t="s">
        <v>51</v>
      </c>
      <c r="B36" s="35"/>
      <c r="C36" s="35"/>
      <c r="D36" s="52">
        <v>0</v>
      </c>
      <c r="E36" s="34" t="s">
        <v>19</v>
      </c>
      <c r="F36" s="35"/>
      <c r="G36" s="35"/>
      <c r="H36" s="35"/>
      <c r="I36" s="53">
        <v>30782.04</v>
      </c>
      <c r="J36" s="54" t="s">
        <v>13</v>
      </c>
      <c r="K36" s="55"/>
      <c r="L36" s="56">
        <f>SUM(D36+I36)</f>
        <v>30782.04</v>
      </c>
      <c r="M36" s="50"/>
      <c r="N36" s="50"/>
      <c r="O36" s="50"/>
      <c r="P36" s="40"/>
      <c r="Q36" s="40"/>
      <c r="R36" s="50"/>
      <c r="S36" s="40"/>
      <c r="T36" s="40"/>
    </row>
    <row r="37" spans="1:20" ht="15" customHeight="1" thickBot="1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7"/>
      <c r="M37" s="50"/>
      <c r="N37" s="40"/>
      <c r="O37" s="50"/>
      <c r="P37" s="50"/>
      <c r="Q37" s="40"/>
      <c r="R37" s="50"/>
      <c r="S37" s="50"/>
      <c r="T37" s="50"/>
    </row>
    <row r="38" spans="1:20" ht="15" customHeight="1" x14ac:dyDescent="0.2">
      <c r="A38" s="50"/>
      <c r="B38" s="58">
        <v>2026</v>
      </c>
      <c r="C38" s="59" t="s">
        <v>20</v>
      </c>
      <c r="D38" s="60">
        <f>SUM(D36)</f>
        <v>0</v>
      </c>
      <c r="E38" s="50"/>
      <c r="F38" s="50"/>
      <c r="G38" s="40"/>
      <c r="H38" s="50"/>
      <c r="I38" s="50"/>
      <c r="J38" s="61" t="s">
        <v>21</v>
      </c>
      <c r="K38" s="59"/>
      <c r="L38" s="60">
        <f>I34</f>
        <v>13456</v>
      </c>
      <c r="M38" s="50"/>
      <c r="N38" s="73" t="s">
        <v>52</v>
      </c>
      <c r="O38" s="50"/>
      <c r="P38" s="50"/>
      <c r="Q38" s="40"/>
      <c r="R38" s="50"/>
      <c r="S38" s="50"/>
      <c r="T38" s="50"/>
    </row>
    <row r="39" spans="1:20" ht="15" customHeight="1" x14ac:dyDescent="0.2">
      <c r="A39" s="50"/>
      <c r="B39" s="62">
        <v>2026</v>
      </c>
      <c r="C39" s="37" t="s">
        <v>22</v>
      </c>
      <c r="D39" s="63">
        <f>SUM(T34)</f>
        <v>38511.18</v>
      </c>
      <c r="E39" s="50"/>
      <c r="F39" s="50"/>
      <c r="G39" s="50"/>
      <c r="H39" s="50"/>
      <c r="I39" s="50"/>
      <c r="J39" s="64" t="s">
        <v>23</v>
      </c>
      <c r="K39" s="37"/>
      <c r="L39" s="63">
        <f>SUM(M34:Q34)</f>
        <v>5726.86</v>
      </c>
      <c r="M39" s="50"/>
      <c r="N39" s="50"/>
      <c r="O39" s="50"/>
      <c r="P39" s="50"/>
      <c r="Q39" s="50"/>
      <c r="R39" s="50"/>
      <c r="S39" s="50"/>
      <c r="T39" s="50"/>
    </row>
    <row r="40" spans="1:20" ht="15" customHeight="1" thickBot="1" x14ac:dyDescent="0.25">
      <c r="A40" s="50"/>
      <c r="B40" s="65"/>
      <c r="C40" s="37"/>
      <c r="D40" s="63"/>
      <c r="E40" s="50"/>
      <c r="F40" s="50"/>
      <c r="G40" s="50"/>
      <c r="H40" s="50"/>
      <c r="I40" s="50"/>
      <c r="J40" s="64"/>
      <c r="K40" s="37"/>
      <c r="L40" s="63"/>
      <c r="M40" s="50"/>
      <c r="N40" s="50"/>
      <c r="O40" s="50"/>
      <c r="P40" s="50"/>
      <c r="Q40" s="50"/>
      <c r="R40" s="50"/>
      <c r="S40" s="50"/>
      <c r="T40" s="50"/>
    </row>
    <row r="41" spans="1:20" ht="15" customHeight="1" thickBot="1" x14ac:dyDescent="0.25">
      <c r="A41" s="50"/>
      <c r="B41" s="41" t="s">
        <v>24</v>
      </c>
      <c r="C41" s="35"/>
      <c r="D41" s="56">
        <f>SUM(D38:D40)</f>
        <v>38511.18</v>
      </c>
      <c r="E41" s="50"/>
      <c r="F41" s="50"/>
      <c r="G41" s="50"/>
      <c r="H41" s="50"/>
      <c r="I41" s="50"/>
      <c r="J41" s="34" t="s">
        <v>25</v>
      </c>
      <c r="K41" s="35"/>
      <c r="L41" s="56">
        <f>SUM(L36+L38-L39)</f>
        <v>38511.18</v>
      </c>
      <c r="M41" s="50"/>
      <c r="N41" s="50"/>
      <c r="O41" s="50"/>
      <c r="P41" s="50"/>
      <c r="Q41" s="50"/>
      <c r="R41" s="50"/>
      <c r="S41" s="50"/>
      <c r="T41" s="50"/>
    </row>
    <row r="42" spans="1:20" ht="15.75" customHeight="1" thickBot="1" x14ac:dyDescent="0.25">
      <c r="H42" s="74"/>
    </row>
    <row r="43" spans="1:20" ht="15.75" customHeight="1" thickBot="1" x14ac:dyDescent="0.25">
      <c r="C43" s="75" t="s">
        <v>53</v>
      </c>
      <c r="D43" s="76"/>
      <c r="E43" s="77" t="s">
        <v>54</v>
      </c>
      <c r="G43" s="2"/>
    </row>
    <row r="44" spans="1:20" x14ac:dyDescent="0.2">
      <c r="C44" s="78" t="s">
        <v>55</v>
      </c>
      <c r="D44" s="79"/>
      <c r="E44" s="80">
        <v>6500</v>
      </c>
    </row>
    <row r="45" spans="1:20" x14ac:dyDescent="0.2">
      <c r="C45" s="78" t="s">
        <v>56</v>
      </c>
      <c r="D45" s="79"/>
      <c r="E45" s="80">
        <v>10000</v>
      </c>
    </row>
    <row r="46" spans="1:20" x14ac:dyDescent="0.2">
      <c r="C46" s="78" t="s">
        <v>57</v>
      </c>
      <c r="D46" s="79"/>
      <c r="E46" s="80">
        <v>800</v>
      </c>
    </row>
    <row r="47" spans="1:20" x14ac:dyDescent="0.2">
      <c r="C47" s="78" t="s">
        <v>58</v>
      </c>
      <c r="D47" s="79"/>
      <c r="E47" s="80">
        <v>1000</v>
      </c>
    </row>
    <row r="48" spans="1:20" x14ac:dyDescent="0.2">
      <c r="C48" s="78" t="s">
        <v>59</v>
      </c>
      <c r="D48" s="79"/>
      <c r="E48" s="80">
        <v>2000</v>
      </c>
    </row>
    <row r="49" spans="3:7" x14ac:dyDescent="0.2">
      <c r="C49" s="78" t="s">
        <v>60</v>
      </c>
      <c r="D49" s="79"/>
      <c r="E49" s="80">
        <v>1435</v>
      </c>
      <c r="G49" s="25"/>
    </row>
    <row r="50" spans="3:7" ht="10.8" thickBot="1" x14ac:dyDescent="0.25">
      <c r="C50" s="78" t="s">
        <v>61</v>
      </c>
      <c r="D50" s="79"/>
      <c r="E50" s="80">
        <v>5000</v>
      </c>
    </row>
    <row r="51" spans="3:7" ht="10.8" thickBot="1" x14ac:dyDescent="0.25">
      <c r="C51" s="75" t="s">
        <v>62</v>
      </c>
      <c r="D51" s="76"/>
      <c r="E51" s="77">
        <f>SUM(E44:E50)</f>
        <v>26735</v>
      </c>
    </row>
    <row r="53" spans="3:7" x14ac:dyDescent="0.2">
      <c r="C53" s="81"/>
      <c r="D53" s="82"/>
    </row>
  </sheetData>
  <pageMargins left="0.7" right="0.7" top="0.75" bottom="0.75" header="0.3" footer="0.3"/>
  <pageSetup paperSize="9" scale="8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Sarah Smith</cp:lastModifiedBy>
  <cp:lastPrinted>2020-01-23T20:23:29Z</cp:lastPrinted>
  <dcterms:created xsi:type="dcterms:W3CDTF">2019-05-22T09:57:14Z</dcterms:created>
  <dcterms:modified xsi:type="dcterms:W3CDTF">2026-07-24T23:52:36Z</dcterms:modified>
</cp:coreProperties>
</file>